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9200" windowHeight="6885" tabRatio="890" activeTab="3"/>
  </bookViews>
  <sheets>
    <sheet name="INSTRUCCIONES" sheetId="38" r:id="rId1"/>
    <sheet name="Sucesos_CatálogoReducido" sheetId="2" r:id="rId2"/>
    <sheet name="Subsucesos-EDAR-ERA_ejemplo" sheetId="37" r:id="rId3"/>
    <sheet name="MedidasBarreras_Catálogo" sheetId="36" r:id="rId4"/>
    <sheet name="P" sheetId="27" r:id="rId5"/>
    <sheet name="G" sheetId="29" r:id="rId6"/>
    <sheet name="R_def" sheetId="35" r:id="rId7"/>
    <sheet name="P_MedidasAImplantar" sheetId="39" r:id="rId8"/>
    <sheet name="G_MedidasAImplantar" sheetId="40" r:id="rId9"/>
    <sheet name="Sucesos_NoSeleccionados" sheetId="41" r:id="rId10"/>
    <sheet name="CODIFICACIÓN" sheetId="26" r:id="rId11"/>
  </sheets>
  <definedNames>
    <definedName name="_xlnm._FilterDatabase" localSheetId="3" hidden="1">MedidasBarreras_Catálogo!$A$4:$K$138</definedName>
    <definedName name="_xlnm._FilterDatabase" localSheetId="1" hidden="1">Sucesos_CatálogoReducido!$A$2:$AB$25</definedName>
    <definedName name="_xlnm._FilterDatabase" localSheetId="9" hidden="1">Sucesos_NoSeleccionados!$A$2:$E$4</definedName>
    <definedName name="_Toc139023505" localSheetId="3">MedidasBarreras_Catálogo!$B$28</definedName>
    <definedName name="_Toc139023506" localSheetId="3">MedidasBarreras_Catálogo!$B$29</definedName>
    <definedName name="_Toc139023525" localSheetId="3">MedidasBarreras_Catálogo!$B$102</definedName>
    <definedName name="_Toc139023533" localSheetId="3">MedidasBarreras_Catálogo!$B$41</definedName>
    <definedName name="_Toc139023534" localSheetId="3">MedidasBarreras_Catálogo!$B$42</definedName>
    <definedName name="_Toc139023535" localSheetId="3">MedidasBarreras_Catálogo!$B$43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5" i="2" l="1"/>
  <c r="Y6" i="2"/>
  <c r="Y7" i="2"/>
  <c r="Y8" i="2"/>
  <c r="Y9" i="2"/>
  <c r="Y10" i="2"/>
  <c r="Y11" i="2"/>
  <c r="Y12" i="2"/>
  <c r="Y13" i="2"/>
  <c r="Y14" i="2"/>
  <c r="Y15" i="2"/>
  <c r="Y16" i="2"/>
  <c r="Y17" i="2"/>
  <c r="Y18" i="2"/>
  <c r="Y19" i="2"/>
  <c r="Y20" i="2"/>
  <c r="Y21" i="2"/>
  <c r="Y22" i="2"/>
  <c r="Y23" i="2"/>
  <c r="Y24" i="2"/>
  <c r="Y25" i="2"/>
  <c r="Z6" i="2" l="1"/>
  <c r="AA6" i="2" s="1"/>
  <c r="Z7" i="2"/>
  <c r="AA7" i="2" s="1"/>
  <c r="Z8" i="2"/>
  <c r="Z9" i="2"/>
  <c r="AA9" i="2" s="1"/>
  <c r="Z10" i="2"/>
  <c r="Z11" i="2"/>
  <c r="Z12" i="2"/>
  <c r="AA12" i="2" s="1"/>
  <c r="Z13" i="2"/>
  <c r="Z14" i="2"/>
  <c r="Z15" i="2"/>
  <c r="AA16" i="2"/>
  <c r="Z16" i="2"/>
  <c r="Z17" i="2"/>
  <c r="Z18" i="2"/>
  <c r="Z19" i="2"/>
  <c r="Z20" i="2"/>
  <c r="Z21" i="2"/>
  <c r="AA21" i="2" s="1"/>
  <c r="Z22" i="2"/>
  <c r="Z23" i="2"/>
  <c r="Z24" i="2"/>
  <c r="Z25" i="2"/>
  <c r="Z5" i="2"/>
  <c r="AA23" i="2"/>
  <c r="E25" i="40"/>
  <c r="B25" i="40"/>
  <c r="A25" i="40"/>
  <c r="E24" i="40"/>
  <c r="B24" i="40"/>
  <c r="A24" i="40"/>
  <c r="E23" i="40"/>
  <c r="B23" i="40"/>
  <c r="A23" i="40"/>
  <c r="E22" i="40"/>
  <c r="B22" i="40"/>
  <c r="A22" i="40"/>
  <c r="E21" i="40"/>
  <c r="B21" i="40"/>
  <c r="A21" i="40"/>
  <c r="E20" i="40"/>
  <c r="B20" i="40"/>
  <c r="A20" i="40"/>
  <c r="E19" i="40"/>
  <c r="B19" i="40"/>
  <c r="A19" i="40"/>
  <c r="E18" i="40"/>
  <c r="B18" i="40"/>
  <c r="A18" i="40"/>
  <c r="E17" i="40"/>
  <c r="B17" i="40"/>
  <c r="A17" i="40"/>
  <c r="E16" i="40"/>
  <c r="B16" i="40"/>
  <c r="A16" i="40"/>
  <c r="E15" i="40"/>
  <c r="B15" i="40"/>
  <c r="A15" i="40"/>
  <c r="E14" i="40"/>
  <c r="B14" i="40"/>
  <c r="A14" i="40"/>
  <c r="E13" i="40"/>
  <c r="B13" i="40"/>
  <c r="A13" i="40"/>
  <c r="E12" i="40"/>
  <c r="B12" i="40"/>
  <c r="A12" i="40"/>
  <c r="E11" i="40"/>
  <c r="B11" i="40"/>
  <c r="A11" i="40"/>
  <c r="E10" i="40"/>
  <c r="B10" i="40"/>
  <c r="A10" i="40"/>
  <c r="E9" i="40"/>
  <c r="B9" i="40"/>
  <c r="A9" i="40"/>
  <c r="E8" i="40"/>
  <c r="B8" i="40"/>
  <c r="A8" i="40"/>
  <c r="E7" i="40"/>
  <c r="B7" i="40"/>
  <c r="A7" i="40"/>
  <c r="E6" i="40"/>
  <c r="B6" i="40"/>
  <c r="A6" i="40"/>
  <c r="E5" i="40"/>
  <c r="B5" i="40"/>
  <c r="A5" i="40"/>
  <c r="F25" i="39"/>
  <c r="B25" i="39"/>
  <c r="A25" i="39"/>
  <c r="F24" i="39"/>
  <c r="B24" i="39"/>
  <c r="A24" i="39"/>
  <c r="F23" i="39"/>
  <c r="B23" i="39"/>
  <c r="A23" i="39"/>
  <c r="F22" i="39"/>
  <c r="B22" i="39"/>
  <c r="A22" i="39"/>
  <c r="F21" i="39"/>
  <c r="B21" i="39"/>
  <c r="A21" i="39"/>
  <c r="F20" i="39"/>
  <c r="B20" i="39"/>
  <c r="A20" i="39"/>
  <c r="F19" i="39"/>
  <c r="B19" i="39"/>
  <c r="A19" i="39"/>
  <c r="F18" i="39"/>
  <c r="B18" i="39"/>
  <c r="A18" i="39"/>
  <c r="F17" i="39"/>
  <c r="B17" i="39"/>
  <c r="A17" i="39"/>
  <c r="F16" i="39"/>
  <c r="B16" i="39"/>
  <c r="A16" i="39"/>
  <c r="F15" i="39"/>
  <c r="B15" i="39"/>
  <c r="A15" i="39"/>
  <c r="F14" i="39"/>
  <c r="B14" i="39"/>
  <c r="A14" i="39"/>
  <c r="F13" i="39"/>
  <c r="B13" i="39"/>
  <c r="A13" i="39"/>
  <c r="F12" i="39"/>
  <c r="B12" i="39"/>
  <c r="A12" i="39"/>
  <c r="F11" i="39"/>
  <c r="B11" i="39"/>
  <c r="A11" i="39"/>
  <c r="F10" i="39"/>
  <c r="B10" i="39"/>
  <c r="A10" i="39"/>
  <c r="F9" i="39"/>
  <c r="B9" i="39"/>
  <c r="A9" i="39"/>
  <c r="F8" i="39"/>
  <c r="B8" i="39"/>
  <c r="A8" i="39"/>
  <c r="F7" i="39"/>
  <c r="B7" i="39"/>
  <c r="A7" i="39"/>
  <c r="F6" i="39"/>
  <c r="B6" i="39"/>
  <c r="A6" i="39"/>
  <c r="I5" i="39"/>
  <c r="H5" i="39"/>
  <c r="G5" i="39"/>
  <c r="F5" i="39"/>
  <c r="B5" i="39"/>
  <c r="A5" i="39"/>
  <c r="AD4" i="39"/>
  <c r="AC4" i="39"/>
  <c r="AB4" i="39"/>
  <c r="AA4" i="39"/>
  <c r="Z4" i="39"/>
  <c r="AA24" i="2" l="1"/>
  <c r="AA18" i="2"/>
  <c r="AA10" i="2"/>
  <c r="AA15" i="2"/>
  <c r="AA22" i="2"/>
  <c r="AA17" i="2"/>
  <c r="AA11" i="2"/>
  <c r="AA14" i="2"/>
  <c r="AA25" i="2"/>
  <c r="AA19" i="2"/>
  <c r="AA13" i="2"/>
  <c r="AA20" i="2"/>
  <c r="AA8" i="2"/>
  <c r="I5" i="27"/>
  <c r="H5" i="27"/>
  <c r="G5" i="27"/>
  <c r="E5" i="29" l="1"/>
  <c r="AA5" i="2" s="1"/>
  <c r="E7" i="29"/>
  <c r="E8" i="29"/>
  <c r="E9" i="29"/>
  <c r="E10" i="29"/>
  <c r="E11" i="29"/>
  <c r="E12" i="29"/>
  <c r="E13" i="29"/>
  <c r="E14" i="29"/>
  <c r="E15" i="29"/>
  <c r="E16" i="29"/>
  <c r="E17" i="29"/>
  <c r="E18" i="29"/>
  <c r="E19" i="29"/>
  <c r="E20" i="29"/>
  <c r="E21" i="29"/>
  <c r="E22" i="29"/>
  <c r="E23" i="29"/>
  <c r="E24" i="29"/>
  <c r="E25" i="29"/>
  <c r="F8" i="27" l="1"/>
  <c r="F9" i="27"/>
  <c r="F10" i="27"/>
  <c r="F11" i="27"/>
  <c r="F12" i="27"/>
  <c r="F13" i="27"/>
  <c r="F14" i="27"/>
  <c r="F15" i="27"/>
  <c r="B16" i="29" l="1"/>
  <c r="B17" i="29"/>
  <c r="E6" i="29" l="1"/>
  <c r="F5" i="27" l="1"/>
  <c r="F7" i="27"/>
  <c r="F16" i="27"/>
  <c r="F17" i="27"/>
  <c r="F18" i="27"/>
  <c r="F19" i="27"/>
  <c r="F20" i="27"/>
  <c r="F21" i="27"/>
  <c r="F22" i="27"/>
  <c r="F23" i="27"/>
  <c r="F24" i="27"/>
  <c r="F25" i="27"/>
  <c r="G9" i="35" l="1"/>
  <c r="F9" i="35"/>
  <c r="E9" i="35"/>
  <c r="D9" i="35"/>
  <c r="C9" i="35"/>
  <c r="G8" i="35"/>
  <c r="F8" i="35"/>
  <c r="E8" i="35"/>
  <c r="D8" i="35"/>
  <c r="C8" i="35"/>
  <c r="G7" i="35"/>
  <c r="F7" i="35"/>
  <c r="E7" i="35"/>
  <c r="D7" i="35"/>
  <c r="C7" i="35"/>
  <c r="G6" i="35"/>
  <c r="F6" i="35"/>
  <c r="E6" i="35"/>
  <c r="D6" i="35"/>
  <c r="C6" i="35"/>
  <c r="G5" i="35"/>
  <c r="F5" i="35"/>
  <c r="E5" i="35"/>
  <c r="D5" i="35"/>
  <c r="C5" i="35"/>
  <c r="B16" i="27" l="1"/>
  <c r="B17" i="27"/>
  <c r="P9" i="2" l="1"/>
  <c r="P10" i="2"/>
  <c r="P11" i="2"/>
  <c r="P12" i="2"/>
  <c r="P13" i="2"/>
  <c r="P14" i="2"/>
  <c r="P15" i="2"/>
  <c r="P16" i="2"/>
  <c r="P17" i="2"/>
  <c r="P18" i="2"/>
  <c r="P19" i="2"/>
  <c r="P20" i="2"/>
  <c r="P21" i="2"/>
  <c r="P22" i="2"/>
  <c r="P23" i="2"/>
  <c r="P24" i="2"/>
  <c r="P25" i="2"/>
  <c r="P7" i="2"/>
  <c r="P8" i="2"/>
  <c r="P5" i="2" l="1"/>
  <c r="Q8" i="2"/>
  <c r="R8" i="2" s="1"/>
  <c r="Q9" i="2"/>
  <c r="R9" i="2" s="1"/>
  <c r="Q10" i="2"/>
  <c r="R10" i="2" s="1"/>
  <c r="Q11" i="2"/>
  <c r="R11" i="2" s="1"/>
  <c r="Q12" i="2"/>
  <c r="R12" i="2" s="1"/>
  <c r="Q13" i="2"/>
  <c r="R13" i="2" s="1"/>
  <c r="Q14" i="2"/>
  <c r="R14" i="2" s="1"/>
  <c r="Q15" i="2"/>
  <c r="R15" i="2" s="1"/>
  <c r="Q16" i="2"/>
  <c r="R16" i="2" s="1"/>
  <c r="Q18" i="2"/>
  <c r="R18" i="2" s="1"/>
  <c r="Q19" i="2"/>
  <c r="R19" i="2" s="1"/>
  <c r="Q20" i="2"/>
  <c r="R20" i="2" s="1"/>
  <c r="Q21" i="2"/>
  <c r="R21" i="2" s="1"/>
  <c r="Q22" i="2"/>
  <c r="R22" i="2" s="1"/>
  <c r="Q23" i="2"/>
  <c r="R23" i="2" s="1"/>
  <c r="Q24" i="2"/>
  <c r="R24" i="2" s="1"/>
  <c r="Q25" i="2"/>
  <c r="R25" i="2" s="1"/>
  <c r="Q7" i="2"/>
  <c r="R7" i="2" s="1"/>
  <c r="Q17" i="2"/>
  <c r="R17" i="2" s="1"/>
  <c r="A5" i="29"/>
  <c r="B5" i="29"/>
  <c r="A7" i="29"/>
  <c r="B7" i="29"/>
  <c r="A8" i="29"/>
  <c r="B8" i="29"/>
  <c r="A9" i="29"/>
  <c r="B9" i="29"/>
  <c r="A10" i="29"/>
  <c r="B10" i="29"/>
  <c r="A11" i="29"/>
  <c r="B11" i="29"/>
  <c r="A12" i="29"/>
  <c r="B12" i="29"/>
  <c r="A13" i="29"/>
  <c r="B13" i="29"/>
  <c r="A14" i="29"/>
  <c r="B14" i="29"/>
  <c r="A15" i="29"/>
  <c r="B15" i="29"/>
  <c r="A16" i="29"/>
  <c r="A17" i="29"/>
  <c r="A18" i="29"/>
  <c r="B18" i="29"/>
  <c r="A19" i="29"/>
  <c r="B19" i="29"/>
  <c r="A20" i="29"/>
  <c r="B20" i="29"/>
  <c r="A21" i="29"/>
  <c r="B21" i="29"/>
  <c r="A22" i="29"/>
  <c r="B22" i="29"/>
  <c r="A23" i="29"/>
  <c r="B23" i="29"/>
  <c r="A24" i="29"/>
  <c r="B24" i="29"/>
  <c r="A25" i="29"/>
  <c r="B25" i="29"/>
  <c r="B6" i="29"/>
  <c r="A6" i="29"/>
  <c r="A12" i="27"/>
  <c r="B12" i="27"/>
  <c r="A13" i="27"/>
  <c r="B13" i="27"/>
  <c r="A14" i="27"/>
  <c r="B14" i="27"/>
  <c r="A15" i="27"/>
  <c r="B15" i="27"/>
  <c r="A16" i="27"/>
  <c r="A17" i="27"/>
  <c r="A18" i="27"/>
  <c r="B18" i="27"/>
  <c r="A19" i="27"/>
  <c r="B19" i="27"/>
  <c r="A20" i="27"/>
  <c r="B20" i="27"/>
  <c r="A21" i="27"/>
  <c r="B21" i="27"/>
  <c r="A22" i="27"/>
  <c r="B22" i="27"/>
  <c r="A23" i="27"/>
  <c r="B23" i="27"/>
  <c r="A24" i="27"/>
  <c r="B24" i="27"/>
  <c r="A25" i="27"/>
  <c r="B25" i="27"/>
  <c r="A5" i="27"/>
  <c r="B5" i="27"/>
  <c r="A7" i="27"/>
  <c r="B7" i="27"/>
  <c r="A8" i="27"/>
  <c r="B8" i="27"/>
  <c r="A9" i="27"/>
  <c r="B9" i="27"/>
  <c r="A10" i="27"/>
  <c r="B10" i="27"/>
  <c r="A11" i="27"/>
  <c r="B11" i="27"/>
  <c r="AD4" i="27"/>
  <c r="AC4" i="27"/>
  <c r="AB4" i="27"/>
  <c r="AA4" i="27"/>
  <c r="Z4" i="27"/>
  <c r="B6" i="27"/>
  <c r="A6" i="27"/>
  <c r="F6" i="27" l="1"/>
  <c r="P6" i="2" s="1"/>
  <c r="Q6" i="2"/>
  <c r="Q5" i="2"/>
  <c r="R5" i="2" s="1"/>
  <c r="R6" i="2" l="1"/>
</calcChain>
</file>

<file path=xl/sharedStrings.xml><?xml version="1.0" encoding="utf-8"?>
<sst xmlns="http://schemas.openxmlformats.org/spreadsheetml/2006/main" count="1898" uniqueCount="489">
  <si>
    <t>SUCESO PELIGROSO</t>
  </si>
  <si>
    <t>RIESGO ACTUAL</t>
  </si>
  <si>
    <t>OBSERVACIONES</t>
  </si>
  <si>
    <t>MEDIDAS PREVENTIVAS</t>
  </si>
  <si>
    <t>MEDIDAS CORRECTORAS</t>
  </si>
  <si>
    <t>EDAR</t>
  </si>
  <si>
    <t>ERA</t>
  </si>
  <si>
    <t>e-coli</t>
  </si>
  <si>
    <t>MEDIDAS EXISTENTES IMPLEMENTADAS EN EL SISTEMA</t>
  </si>
  <si>
    <t>ID</t>
  </si>
  <si>
    <t>Descripción</t>
  </si>
  <si>
    <t>P</t>
  </si>
  <si>
    <t>Tipo</t>
  </si>
  <si>
    <t>Sanitario</t>
  </si>
  <si>
    <t>G</t>
  </si>
  <si>
    <t>Riesgo</t>
  </si>
  <si>
    <t>AGENTE PELIGROSO</t>
  </si>
  <si>
    <t>GRUPO/ENTORNO DE EXPOSICIÓN</t>
  </si>
  <si>
    <t>Trabajadores de la EDAR</t>
  </si>
  <si>
    <t>ETAPA DONDE SE PRODUCE EL SUCESO</t>
  </si>
  <si>
    <t>Trabajadores de la ERA</t>
  </si>
  <si>
    <t>REGADÍO</t>
  </si>
  <si>
    <t>PUNTO DE CONTROL ANALÍTICO</t>
  </si>
  <si>
    <t>Consumidor</t>
  </si>
  <si>
    <t>Comunidad local</t>
  </si>
  <si>
    <t>Agricultores</t>
  </si>
  <si>
    <t>ECOLI</t>
  </si>
  <si>
    <t>NUTRIENTES</t>
  </si>
  <si>
    <t>SALES</t>
  </si>
  <si>
    <t>METALES</t>
  </si>
  <si>
    <t>ALMACENAMIENTO (BALSA)</t>
  </si>
  <si>
    <t>DISTRIBUCIÓN</t>
  </si>
  <si>
    <t>Operarios del sistema de almacenamiento</t>
  </si>
  <si>
    <t>Operarios del sistema de distribución</t>
  </si>
  <si>
    <t>EC.EDAR.1</t>
  </si>
  <si>
    <t>EC.ERA.1</t>
  </si>
  <si>
    <t>EC.D.1a</t>
  </si>
  <si>
    <t>EC.D.1b</t>
  </si>
  <si>
    <t>CODIFICACIÓN DEL ID SUCESO PELIGROSO</t>
  </si>
  <si>
    <t>Ej. ecoli.EDAR.1 --&gt; EC.EDAR.1</t>
  </si>
  <si>
    <t>EC</t>
  </si>
  <si>
    <t>BALSA</t>
  </si>
  <si>
    <t>B</t>
  </si>
  <si>
    <t xml:space="preserve">DISTRIBUCIÓN </t>
  </si>
  <si>
    <t>D</t>
  </si>
  <si>
    <t>REGADIO</t>
  </si>
  <si>
    <t>R</t>
  </si>
  <si>
    <t>N</t>
  </si>
  <si>
    <t>S</t>
  </si>
  <si>
    <t>M</t>
  </si>
  <si>
    <t>Definición</t>
  </si>
  <si>
    <t>EC.EDAR.2</t>
  </si>
  <si>
    <t>La elevada concentración de e.coli (propia de las ARU), junto a prácticas indebidas durante los trabajos en la instalación puede generar ingesta accidental, inhalación o contacto con agua en proceso de depuración.</t>
  </si>
  <si>
    <t>En la EDAR-ERA el único grupo de exposición son los trabajadores de la EDAR-ERA. El agente peligroso para estos grupos es exclusivamente los patógenos, cuyo indicador es la e-coli.
Será aplicable este suceso cuando la EDAR y la ERA estén separadas.</t>
  </si>
  <si>
    <t>En la EDAR-ERA el único grupo de exposición son los trabajadores de la EDAR-ERA. El agente peligroso para estos grupos es exclusivamente los patógenos, cuyo indicador es la e-coli.
Será aplicable este suceso cuando la EDAR y la ERA estén en la misma instalación.</t>
  </si>
  <si>
    <t>Aplicable a los sistemas que dispongan de balsas de almacenamiento y regulación.</t>
  </si>
  <si>
    <t>Aplicable a los sistemas que dispongan de balsas de almacenamiento y regulación a los que pudiera acceder la comunidad local, incluido el acceso en los casos de vandalismo.</t>
  </si>
  <si>
    <t>Muy improbable</t>
  </si>
  <si>
    <t>Improbable</t>
  </si>
  <si>
    <t>Posible</t>
  </si>
  <si>
    <t>Probable</t>
  </si>
  <si>
    <t>Casi seguro</t>
  </si>
  <si>
    <t>VALOR</t>
  </si>
  <si>
    <t>JUSTIFICACIÓN</t>
  </si>
  <si>
    <t xml:space="preserve"> -</t>
  </si>
  <si>
    <t>Trabajador con formación
Existencia de plan de explotación en la EDAR</t>
  </si>
  <si>
    <t>OBS.</t>
  </si>
  <si>
    <t>70-90 %</t>
  </si>
  <si>
    <t>90-100 %</t>
  </si>
  <si>
    <t>50-70 %</t>
  </si>
  <si>
    <t>25-50 %</t>
  </si>
  <si>
    <t>0-25 %</t>
  </si>
  <si>
    <t>Prácticas indebidas 
TRABAJADORES EDAR</t>
  </si>
  <si>
    <t>Formación.
Conocimiento de la procedencia del agua regenerada.</t>
  </si>
  <si>
    <t>Encharcamientos por rotura de conducciones
COMUNIDAD LOCAL - AGRICULTORES</t>
  </si>
  <si>
    <t>Aplicable a los sistemas de distribución mediante acequia o canal.</t>
  </si>
  <si>
    <t>EC.D.2</t>
  </si>
  <si>
    <t>Riego por aspersión en jornadas de viento
AGRICULTORES - COMUNIDAD LOCAL</t>
  </si>
  <si>
    <t xml:space="preserve">El riego por aspersión en jornadas de viento puede generar ingesta accidental, inhalación o contacto con agua regenerada de los agricultores, si están en la parcela durante el riego. 
El riego por aspersión en jornadas de viento puede generar ingesta accidental, inhalación o contacto con agua regenerada de la comunidad local si las parcelas regadas se encuentran junto a caminos transitables. </t>
  </si>
  <si>
    <t>Aplicable en riego por aspersión</t>
  </si>
  <si>
    <t>EC.R.2</t>
  </si>
  <si>
    <t>EC.R.1</t>
  </si>
  <si>
    <t>EC.R.3a</t>
  </si>
  <si>
    <t>EC.R.3b</t>
  </si>
  <si>
    <t>Usos no incluidos en la concesión
CONSUMIDOR</t>
  </si>
  <si>
    <t>El cambio en los cultivos plantados en las parcelas (ej. cultivos que requieren clase B por otro cultivo que requiere clase A) puede dar lugar a la ingesta por parte del consumidor final de un alimento regado con una calidad inferior a la deseada.</t>
  </si>
  <si>
    <t>Malas prácticas
COMUNIDAD LOCAL</t>
  </si>
  <si>
    <t>Cambio en el tipo de riego que pueda dar lugar a contaminación del producto.
Un agricultor decide cambiar de riego, pasando a utilizar un tipo de riego que requeriría una clase mejorada de agua, puede dar lugar a la ingesta por parte del consumidor final de un alimento regado con una calidad inferior a la deseada (ej. de goteo a aspersión, de goteo a manta, etc).</t>
  </si>
  <si>
    <t>Cambio en el tipo de riego
CONSUMIDOR</t>
  </si>
  <si>
    <t xml:space="preserve"> Malas prácticas
OPERARIOS ALMACENAMIENTO</t>
  </si>
  <si>
    <t>Malas prácticas
 OPERARIOS DISTRIBUCIÓN</t>
  </si>
  <si>
    <t>Malas prácticas higiénicas durante los trabajos (acercarse las  manos a la boca tras mojárselas con agua regenerada, etc.) puede generar ingesta accidental, inhalación o contacto con agua regenerada</t>
  </si>
  <si>
    <t>Prácticas indebidas (pesca, baño…), caídas accidentales o malas prácticas de higiene (acercarse las manos a la boca tras mojárselas con agua regenerada, etc.) puede generar ingesta accidental, inhalación o contacto con agua regenerada</t>
  </si>
  <si>
    <t>Encharcamientos por rotura de conducciones pueden generar ingesta accidental (niños, mascotas…), inhalación o contacto con agua regenerada</t>
  </si>
  <si>
    <t>Malas prácticas
AGRICULTORES</t>
  </si>
  <si>
    <t>Malas prácticas higiénicas durante los trabajos (acercarse las  manos a la boca tras mojárselas con agua regenerada, enjuagar comida en agua regenerada antes de ingerir, etc.) puede generar ingesta accidental, inhalación o contacto con agua regenerada</t>
  </si>
  <si>
    <t>Cuando están la EDAR y la ERA juntas, la situación más desfavorable es la elevada concentración de e.coli (propia de las ARU). Ello, junto a prácticas indebidas durante los trabajos en la instalación puede generar ingesta accidental, inhalación o contacto con agua en proceso de depuración.</t>
  </si>
  <si>
    <t>La elevada concentración de e.coli (propia de las ARU depuradas, pero no desinfectadas), junto a prácticas indebidas durante los trabajos en la instalación puede generar ingesta accidental, inhalación o contacto con agua en proceso de regeneración.</t>
  </si>
  <si>
    <t>Malas prácticas higiénicas durante los trabajos en la balsa (acercarse las manos a la boca tras mojárselas con agua regenerada, etc.) puede generar ingesta accidental, inhalación o contacto con agua de la balsa</t>
  </si>
  <si>
    <t xml:space="preserve">Acciones como bañarse en las balsas o malas prácticas de higiene de la comunidad local (acercarse las manos a la boca tras mojárselas con agua regenerada, lavar alimentos...) podría producir la ingesta accidental, inhalación o contacto con agua regenerada </t>
  </si>
  <si>
    <t>Prácticas indebidas
TRABAJADORES EDAR-ERA</t>
  </si>
  <si>
    <t>Prácticas indebidas
TRABAJADORES ERA</t>
  </si>
  <si>
    <t>P os</t>
  </si>
  <si>
    <t>Insignificantes</t>
  </si>
  <si>
    <t>Leves</t>
  </si>
  <si>
    <t>Moderadas</t>
  </si>
  <si>
    <t>Graves</t>
  </si>
  <si>
    <t>Catastróficas</t>
  </si>
  <si>
    <t>Contacto dérmico</t>
  </si>
  <si>
    <t>G ap</t>
  </si>
  <si>
    <t>Inhalación sin aerosolización</t>
  </si>
  <si>
    <t>Ingestión o Inhalación con aerosolización</t>
  </si>
  <si>
    <t>Situación más desfavorable</t>
  </si>
  <si>
    <t>EC.ERA.2.10</t>
  </si>
  <si>
    <t>EC.ERA.2.100</t>
  </si>
  <si>
    <t>EC.ERA.2.1000</t>
  </si>
  <si>
    <t>EC.B.1.10</t>
  </si>
  <si>
    <t>EC.B.1.100</t>
  </si>
  <si>
    <t>EC.B.1.1000</t>
  </si>
  <si>
    <t>EC.B.1.10000</t>
  </si>
  <si>
    <t>AGENTE</t>
  </si>
  <si>
    <t>PARTE DEL SISTEMA</t>
  </si>
  <si>
    <t>CIFRA AUXILIAR</t>
  </si>
  <si>
    <t>a, b…</t>
  </si>
  <si>
    <t>Se utiliza cuando se diferencia el mismo suceso que afecta a más de un grupo de exposición</t>
  </si>
  <si>
    <t>10, 100, 1000, 10000</t>
  </si>
  <si>
    <t>Concentración de e.coli por debajo de 10, 100, 1000, 10000</t>
  </si>
  <si>
    <t>El esquema es "AGENTE.PARTE DEL SISTEMA.NUMERO.SIMBOLO AUXILIAR"</t>
  </si>
  <si>
    <t>Aplicable a todos los sistemas, excepto a los de clase A.</t>
  </si>
  <si>
    <t>EC.ERA.2.10000</t>
  </si>
  <si>
    <t>EC.R.4</t>
  </si>
  <si>
    <t>Paralización de riego diurno por aspersión en días de fuerte viento</t>
  </si>
  <si>
    <t>Usos no incluidos en la concesión
COMUNIDAD LOCAL</t>
  </si>
  <si>
    <t>Implementada la medida de cese de riego en jornadas de viento.
Riego nocturno.
Riego sin presencia del agricultor.
Parcelas alejadas del camino.</t>
  </si>
  <si>
    <t>Muy probable</t>
  </si>
  <si>
    <t>Raro</t>
  </si>
  <si>
    <t>Muy grave</t>
  </si>
  <si>
    <t>Grave</t>
  </si>
  <si>
    <t>Moderada</t>
  </si>
  <si>
    <t>Leve</t>
  </si>
  <si>
    <t>Insignificante</t>
  </si>
  <si>
    <t>GRAVEDAD (G)</t>
  </si>
  <si>
    <t>PROBABILIDAD (P)</t>
  </si>
  <si>
    <t>=PxG</t>
  </si>
  <si>
    <t>&lt;6</t>
  </si>
  <si>
    <t>7-12</t>
  </si>
  <si>
    <t>13-32</t>
  </si>
  <si>
    <t>&gt;32</t>
  </si>
  <si>
    <t>Nivel de riesgo</t>
  </si>
  <si>
    <t>Bajo</t>
  </si>
  <si>
    <t>Moderado</t>
  </si>
  <si>
    <t>Alto</t>
  </si>
  <si>
    <t>Muy alto</t>
  </si>
  <si>
    <t>Vallado, cerramiento perimetral o control de acceso</t>
  </si>
  <si>
    <t xml:space="preserve">Tratamiento: oxigenación </t>
  </si>
  <si>
    <t>Tratamiento: filtración</t>
  </si>
  <si>
    <t>Tratamiento: adición de peróxido y/o permanganato potásico</t>
  </si>
  <si>
    <t>Tratamiento: ultrasonidos</t>
  </si>
  <si>
    <t>Conducciones cerradas</t>
  </si>
  <si>
    <t>Riego por goteo</t>
  </si>
  <si>
    <t>Separación física entre el riego por goteo y el fruto</t>
  </si>
  <si>
    <t>Tratamiento: dosificación de hipoclorito o análogo</t>
  </si>
  <si>
    <t>Formación del personal</t>
  </si>
  <si>
    <t>Plan de explotación en la EDAR</t>
  </si>
  <si>
    <t>Libro de Averías, Incidencias y Operaciones para cada elemento de la instalación</t>
  </si>
  <si>
    <t xml:space="preserve">Programa específico de mantenimiento: </t>
  </si>
  <si>
    <t xml:space="preserve">Plan de mantenimiento preventivo y conservación </t>
  </si>
  <si>
    <t>Grupo electrógeno</t>
  </si>
  <si>
    <t>Unidades de reserva de los equipos principales</t>
  </si>
  <si>
    <t>Control de inventario</t>
  </si>
  <si>
    <t>Supervisión del explotador por una tercera parte independiente</t>
  </si>
  <si>
    <t>Control analítico del agua para contraste o verificación de las sondas.</t>
  </si>
  <si>
    <t>Vallado de las instalaciones</t>
  </si>
  <si>
    <t>Sistema de alarmas</t>
  </si>
  <si>
    <t>Presencia diaria de personal</t>
  </si>
  <si>
    <t>Evaluación del riesgo de inundación</t>
  </si>
  <si>
    <t>Control en continuo del caudal de entrada</t>
  </si>
  <si>
    <t>Control en continuo del nivel en pretratamiento</t>
  </si>
  <si>
    <t>Control en continuo de parámetros críticos del reactor (oxígeno disuelto, redox, nitrógeno)</t>
  </si>
  <si>
    <t>Control periódico de contenido de sólidos en el reactor</t>
  </si>
  <si>
    <t>Control de operación del decantador</t>
  </si>
  <si>
    <t>Jefe de planta cualificado</t>
  </si>
  <si>
    <t>Control de la operación de la filtración</t>
  </si>
  <si>
    <t>Control diario de dosis de UV</t>
  </si>
  <si>
    <t>Cloración: control de dosificación</t>
  </si>
  <si>
    <t>Operaciones de mantenimiento y conservación</t>
  </si>
  <si>
    <t>Guía de Buenas Prácticas de Higiene en la Producción Primaria Agrícola</t>
  </si>
  <si>
    <t>Ejercicio de las atribuciones de policía, distribución y administración (art. 199 RDPH)</t>
  </si>
  <si>
    <t xml:space="preserve">Cabezales de filtración </t>
  </si>
  <si>
    <t>Preventiva</t>
  </si>
  <si>
    <t>Barrera no acreditada</t>
  </si>
  <si>
    <t>Reparación de urgencia</t>
  </si>
  <si>
    <t>Correctiva</t>
  </si>
  <si>
    <t>Funcionamiento del sistema en local, ante fallos del SCADA</t>
  </si>
  <si>
    <t>Corte del suministro aguas abajo del sistema de reutilización</t>
  </si>
  <si>
    <t>Ajuste del proceso del explotador</t>
  </si>
  <si>
    <t>Alivio en las estaciones de bombeo y balsa de alivio</t>
  </si>
  <si>
    <t>By pass de emergencia</t>
  </si>
  <si>
    <t>Activación del sistema adicional o de reserva de desinfección</t>
  </si>
  <si>
    <t>Paralización del suministro a un sector concreto (por mal uso)</t>
  </si>
  <si>
    <t>Informar a la comunidad local: cartelería, color violeta en las conducciones, etc.</t>
  </si>
  <si>
    <t>Barrera no acreditada o acreditada (Cuadro 3 Directrices)</t>
  </si>
  <si>
    <t>Ámbito aplicación</t>
  </si>
  <si>
    <t>Reducción logarítmica</t>
  </si>
  <si>
    <t>Número de barreras</t>
  </si>
  <si>
    <t>Riego por goteo de cultivos bajos, como los que crecen a 25 cm o más por encima del nivel del suelo.</t>
  </si>
  <si>
    <t>Riego por goteo de cultivos altos, como los que crecen a 50 cm o más por encima del nivel del suelo.</t>
  </si>
  <si>
    <t>Riego por goteo subsuperficial en el que el agua no asciende por acción capilar a la superficie del suelo.</t>
  </si>
  <si>
    <t>Riego por aspersores y microaspersores en cultivos bajos, como a 25 cm o más del chorro de agua.</t>
  </si>
  <si>
    <t>Riego por aspersores y microaspersores en árboles frutales, como a 50 cm o más del chorro de agua.</t>
  </si>
  <si>
    <t>Desinfección de bajo nivel (1 mg/l de cloro total, después de 30 minutos de cloración).</t>
  </si>
  <si>
    <t>Desinfección de nivel alto (≥ 1 mg/l de cloro total, después de 30 minutos de cloración).</t>
  </si>
  <si>
    <t>En riego por goteo, donde la lámina separa el riego de las hortalizas.</t>
  </si>
  <si>
    <t>Reducción mediante el cese o la interrupción del riego antes de la cosecha.</t>
  </si>
  <si>
    <t>Lavado de cultivos para ensalada, hortalizas y frutas con agua potable.</t>
  </si>
  <si>
    <t>Lavado de cultivos para ensalada, hortalizas y frutas con una solución desinfectante débil y aclarado con agua potable.</t>
  </si>
  <si>
    <t>Pelado de frutas y tubérculos</t>
  </si>
  <si>
    <t>Cultivos forrajeros y otros cultivos secados al sol y cosechados antes de su consumo.</t>
  </si>
  <si>
    <t>Forrajes y cultivos para semillas</t>
  </si>
  <si>
    <t>Alimentos</t>
  </si>
  <si>
    <t>POST-COSECHA</t>
  </si>
  <si>
    <t>Tipo de barrera</t>
  </si>
  <si>
    <t>Riego por aspersión y microaspersión</t>
  </si>
  <si>
    <t>Desinfección adicional sobre el terreno.</t>
  </si>
  <si>
    <t>Lámina de cubierta resistente a la luz solar.</t>
  </si>
  <si>
    <t>Reducción del patógeno.</t>
  </si>
  <si>
    <t>Lavado de los alimentos antes de su venta a los consumidores.</t>
  </si>
  <si>
    <t>Desinfección de los alimentos antes de su venta a los consumidores.</t>
  </si>
  <si>
    <t>Pelado de alimentos.</t>
  </si>
  <si>
    <t>Control de acceso</t>
  </si>
  <si>
    <t>Secado al sol de cultivos forrajeros</t>
  </si>
  <si>
    <t>Barrera acreditada</t>
  </si>
  <si>
    <t>Entre 2 y 4</t>
  </si>
  <si>
    <t>De 0,5 a 2 al día</t>
  </si>
  <si>
    <t>Entre 0,5 y 2</t>
  </si>
  <si>
    <t>Entre 1 y 2</t>
  </si>
  <si>
    <t>ETAPA DEL PROCESO</t>
  </si>
  <si>
    <t>MEDIDA</t>
  </si>
  <si>
    <t>CAUSA QUE PRODUCE EL SUCESO</t>
  </si>
  <si>
    <t>GENERALES</t>
  </si>
  <si>
    <t>0.1</t>
  </si>
  <si>
    <t>SERVICIOS</t>
  </si>
  <si>
    <t>Interrupción/corte del suministro eléctrico</t>
  </si>
  <si>
    <t>0.2</t>
  </si>
  <si>
    <t>INSTALACIONES</t>
  </si>
  <si>
    <t>Fallo/rotura equipos EDAR/ERA</t>
  </si>
  <si>
    <t>Plan de mantenimiento preventivo y conservación
Unidades de reserva de los equipos principales
Control de inventario</t>
  </si>
  <si>
    <t>Reparación de urgencia
Sustitución por equipo similar</t>
  </si>
  <si>
    <t>Mantenimiento inadecuado de los equipos de la EDAR/ERA</t>
  </si>
  <si>
    <t>Plan de mantenimiento preventivo y conservación
Supervisión del operador por una tercera parte independiente</t>
  </si>
  <si>
    <t>Fallo en autómata de control (PLC):
. Pérdida de la visualización / control de proceso
. Telemetría incoherente</t>
  </si>
  <si>
    <t>Plan de mantenimiento preventivo y conservación
Control analítico del agua para contraste o verificación de las sondas o similar</t>
  </si>
  <si>
    <t>Funcionamiento en local sin uso del PLC</t>
  </si>
  <si>
    <t>Vallado de las instalaciones
Sistema de alarmas
Presencia diaria de personal en la planta</t>
  </si>
  <si>
    <t>0.3</t>
  </si>
  <si>
    <t>FENÓMENOS METEREOLÓGICOS EXTREMOS</t>
  </si>
  <si>
    <t xml:space="preserve"> Inundación marina y fluvial
. Parada general de la instalación
. Parada parcial de equipos</t>
  </si>
  <si>
    <t>Evaluación del riesgo de inundación. Consultado PATRICOVA y SNCZI no requiere medidas adicionales</t>
  </si>
  <si>
    <t xml:space="preserve">Control en continuo de caudal de entrada
</t>
  </si>
  <si>
    <t>Alivio en la estaciones de bombeo y balsa de alivio.</t>
  </si>
  <si>
    <t>PRETRATAMIENTO</t>
  </si>
  <si>
    <t>1.1</t>
  </si>
  <si>
    <t>Pretratamiento</t>
  </si>
  <si>
    <t>Fallo del sistema</t>
  </si>
  <si>
    <t>Control en continuo nivel en pretratamiento
Plan de control  y mantenimiento</t>
  </si>
  <si>
    <t>Reparación o desatasco de elementos de retención de sólidos
By pass de emergencia</t>
  </si>
  <si>
    <t xml:space="preserve">TRATAMIENTO SECUNDARIO </t>
  </si>
  <si>
    <t>2.1</t>
  </si>
  <si>
    <t>TRATAMIENTO BIOLÓGICO</t>
  </si>
  <si>
    <t>Problemas provocados por mal funcionamiento</t>
  </si>
  <si>
    <t>Control en continuo de parámetros críticos del reactor (oxígeno disuelto, redox, nitrógeno (PCF NUTRIENTES))
Control periódico de contenido de sólidos en reactor
Jefe de planta cualificado</t>
  </si>
  <si>
    <t>Ajuste del proceso por el operador</t>
  </si>
  <si>
    <t>2.2</t>
  </si>
  <si>
    <t>DECANTACIÓN SECUNDARIA</t>
  </si>
  <si>
    <t xml:space="preserve">Problemas provocados por mal funcionamiento:
. Resuspensión de sólidos y escape por vertido en decantadores
. Concentración de grasas y flotantes </t>
  </si>
  <si>
    <t>Control de aparición de burbujas y flotantes
Control de fuga de lodo del decantador
Control sólidos salida decantador</t>
  </si>
  <si>
    <t>Ajuste carga hidráulica
Aumento extracción  de lodo
By pass tratamiento terciario</t>
  </si>
  <si>
    <t>FILTRACIÓN</t>
  </si>
  <si>
    <t>3.1</t>
  </si>
  <si>
    <t>Calidad del agua de alimentación al filtro inadecuada</t>
  </si>
  <si>
    <t>Control de número de lavados de filtración
Control sólidos entrada  y salida filtración</t>
  </si>
  <si>
    <t>Vertido a cauce
Cloración</t>
  </si>
  <si>
    <t>Control de sólidos de agua de salida</t>
  </si>
  <si>
    <t>DESINFECCIÓN UV</t>
  </si>
  <si>
    <t>4.1</t>
  </si>
  <si>
    <t>REACTOR DE LUZ ULTRAVIOLETA</t>
  </si>
  <si>
    <t>Calidad del agua de alimentación a la cámara de lámparas. Reducción de la eficiencia por: 
. Aumento de turbidez y materia en suspensión del agua a tratar
. Aumento del caudal de agua a tratar</t>
  </si>
  <si>
    <t>Control de sólidos de entrada UV (PCF)</t>
  </si>
  <si>
    <t>Problemas provocados por mal funcionamiento:
. Ensuciamiento de los tubos de cuarzo que alojan las lámparas
. Envejecimiento de las lámparas</t>
  </si>
  <si>
    <t>Control de dosis de UV (PCF)</t>
  </si>
  <si>
    <t>CLORACIÓN</t>
  </si>
  <si>
    <t>5.2</t>
  </si>
  <si>
    <t>HIPOCLORITO DE SODIO</t>
  </si>
  <si>
    <t>Dosis inadecuada de inactivación de organismos:
. Presencia de sólidos inadecuada 
. Caudal elevado de entrada (menor tiempo de contacto)</t>
  </si>
  <si>
    <t>Control de sólidos entrada desinfección
Control de caudal a terciario</t>
  </si>
  <si>
    <t>Vertido a cauce</t>
  </si>
  <si>
    <t>OBSERV.</t>
  </si>
  <si>
    <t xml:space="preserve">Puede darse por errores en las etapas anteriores (que el agua haya entrado con calidad deficiente o que se haya recontaminado), bien por una deficiencia en la cloración (si la tiene) </t>
  </si>
  <si>
    <t>Formación.
Conocimiento de la procedencia del agua regenerada.
Distribución por tubería cerrada.</t>
  </si>
  <si>
    <t>Conocimiento de la procedencia del agua (señalización).
Tramos con tubería cerrada.
Tramos de canalización abierta alejada de las sendas.
Ubicación alejada de la población.
Inexistencia de rutas, senderos o vías ciclistas.</t>
  </si>
  <si>
    <t>Formación.
Conocimiento de la procedencia del agua regenerada.
Prácticas de cultivo y métodos de riego que no pongan en contacto al agricultor con el agua regenerada..</t>
  </si>
  <si>
    <t>Conocimiento de la procedencia del agua regenerada.
Comunicación a los usuarios o comuneros.</t>
  </si>
  <si>
    <t>Criterio de experto</t>
  </si>
  <si>
    <t>Suceso asociado al riesgo de ingesta de cultivo regado con clase peor a la clase A.
Requiere un punto de control analítico.</t>
  </si>
  <si>
    <t>Suceso asociado al riesgo de ingesta de cultivo regado con clase peor a la clase B.
Requiere un punto de control analítico.</t>
  </si>
  <si>
    <t>Suceso asociado al riesgo de ingesta de cultivo regado con clase peor a la clase D.
Requiere un punto de control analítico.</t>
  </si>
  <si>
    <r>
      <t xml:space="preserve">e.coli a la salida de la ERA </t>
    </r>
    <r>
      <rPr>
        <b/>
        <sz val="11"/>
        <rFont val="Calibri"/>
        <family val="2"/>
      </rPr>
      <t>&gt;</t>
    </r>
    <r>
      <rPr>
        <b/>
        <sz val="9.35"/>
        <rFont val="Arial"/>
        <family val="2"/>
      </rPr>
      <t xml:space="preserve"> 10</t>
    </r>
  </si>
  <si>
    <r>
      <t xml:space="preserve">e.coli a la salida de la ERA </t>
    </r>
    <r>
      <rPr>
        <b/>
        <sz val="11"/>
        <rFont val="Calibri"/>
        <family val="2"/>
      </rPr>
      <t>&gt;</t>
    </r>
    <r>
      <rPr>
        <b/>
        <sz val="9.35"/>
        <rFont val="Arial"/>
        <family val="2"/>
      </rPr>
      <t xml:space="preserve"> 100</t>
    </r>
  </si>
  <si>
    <r>
      <t xml:space="preserve">e.coli a la salida de la ERA </t>
    </r>
    <r>
      <rPr>
        <b/>
        <sz val="11"/>
        <rFont val="Calibri"/>
        <family val="2"/>
      </rPr>
      <t>&gt;</t>
    </r>
    <r>
      <rPr>
        <b/>
        <sz val="9.35"/>
        <rFont val="Arial"/>
        <family val="2"/>
      </rPr>
      <t xml:space="preserve"> 1.000</t>
    </r>
  </si>
  <si>
    <r>
      <t xml:space="preserve">e.coli a la salida de la ERA </t>
    </r>
    <r>
      <rPr>
        <b/>
        <sz val="11"/>
        <rFont val="Calibri"/>
        <family val="2"/>
      </rPr>
      <t>&gt;</t>
    </r>
    <r>
      <rPr>
        <b/>
        <sz val="9.35"/>
        <rFont val="Arial"/>
        <family val="2"/>
      </rPr>
      <t xml:space="preserve"> 10.000</t>
    </r>
  </si>
  <si>
    <r>
      <t xml:space="preserve">e.coli a la salida de la balsa </t>
    </r>
    <r>
      <rPr>
        <b/>
        <sz val="11"/>
        <rFont val="Calibri"/>
        <family val="2"/>
      </rPr>
      <t>&gt;</t>
    </r>
    <r>
      <rPr>
        <b/>
        <sz val="9.35"/>
        <rFont val="Arial"/>
        <family val="2"/>
      </rPr>
      <t xml:space="preserve"> 10</t>
    </r>
  </si>
  <si>
    <r>
      <t xml:space="preserve">e.coli a la salida de la balsa </t>
    </r>
    <r>
      <rPr>
        <b/>
        <sz val="11"/>
        <rFont val="Calibri"/>
        <family val="2"/>
      </rPr>
      <t>&gt;</t>
    </r>
    <r>
      <rPr>
        <b/>
        <sz val="9.35"/>
        <rFont val="Arial"/>
        <family val="2"/>
      </rPr>
      <t xml:space="preserve"> 100</t>
    </r>
  </si>
  <si>
    <r>
      <t xml:space="preserve">e.coli a la salida de la balsa </t>
    </r>
    <r>
      <rPr>
        <b/>
        <sz val="11"/>
        <rFont val="Calibri"/>
        <family val="2"/>
      </rPr>
      <t>&gt;</t>
    </r>
    <r>
      <rPr>
        <b/>
        <sz val="9.35"/>
        <rFont val="Arial"/>
        <family val="2"/>
      </rPr>
      <t xml:space="preserve"> 1.000</t>
    </r>
  </si>
  <si>
    <r>
      <t xml:space="preserve">e.coli a la salida de la balsa </t>
    </r>
    <r>
      <rPr>
        <b/>
        <sz val="11"/>
        <rFont val="Calibri"/>
        <family val="2"/>
      </rPr>
      <t>&gt;</t>
    </r>
    <r>
      <rPr>
        <b/>
        <sz val="9.35"/>
        <rFont val="Arial"/>
        <family val="2"/>
      </rPr>
      <t xml:space="preserve"> 10.000</t>
    </r>
  </si>
  <si>
    <t>ecoli ≤100</t>
  </si>
  <si>
    <t>La formación, el plan de explotación y los EPI garantizan que no habrá ingesta ni inhalación por aerosolización</t>
  </si>
  <si>
    <t>Suceso asociado al riesgo de ingesta de cultivo regado con clase peor a la clase C.
Requiere un punto de control analítico.</t>
  </si>
  <si>
    <t>P final</t>
  </si>
  <si>
    <t>P pres</t>
  </si>
  <si>
    <t>P exp</t>
  </si>
  <si>
    <t>G final</t>
  </si>
  <si>
    <t>En la EDAR se puede dar e.coli &gt; 100.000</t>
  </si>
  <si>
    <t>F vexp</t>
  </si>
  <si>
    <t>Restringir la entrada en el campo de regadío durante 24 horas o más después del riego, por ejemplo, los animales que entran en los pastos o los trabajadores que acceden a los campos.</t>
  </si>
  <si>
    <t>Restricción de la entrada en el campo de regadío cinco días y más después del riego.</t>
  </si>
  <si>
    <t>Será aplicable en balsas en las que sea requisito un tratamiento de mejora de la calidad (ej.desinfección con cloración). 
Puede aplicarse también en otras balsas con punto de control analítico.
Suceso asociado al riesgo de ingesta de cultivo regado con clase peor a la clase B.
Requiere un punto de control analítico.</t>
  </si>
  <si>
    <t>Será aplicable en balsas en las que sea requisito un tratamiento de mejora de la calidad (ej.desinfección con cloración). 
Puede aplicarse también en otras balsas con punto de control analítico.
Suceso asociado al riesgo de ingesta de cultivo regado con clase peor a la clase A.
Requiere un punto de control analítico.</t>
  </si>
  <si>
    <t>Será aplicable en balsas en las que sea requisito un tratamiento de mejora de la calidad (ej.desinfección con cloración). 
Puede aplicarse también en otras balsas con punto de control analítico.
Suceso asociado al riesgo de ingesta de cultivo regado con clase peor a la clase C.
Requiere un punto de control analítico.</t>
  </si>
  <si>
    <t>Será aplicable en balsas en las que sea requisito un tratamiento de mejora de la calidad (ej.desinfección con cloración). 
Puede aplicarse también en otras balsas con punto de control analítico. 
Suceso asociado al riesgo de ingesta de cultivo regado con clase peor a la clase D.
Requiere un punto de control analítico.</t>
  </si>
  <si>
    <t>Aplicable a los sistemas de distribución mediante conducción cerrada.</t>
  </si>
  <si>
    <t>Aplicable a todos los sistemas, salvo justificación.</t>
  </si>
  <si>
    <t>Aplicable a todos los sistemas en los que el cambio de tipo de riego pueda suponer un riesgo de incumplimiento de la clase, salvo justificación, excepto clase A.</t>
  </si>
  <si>
    <t>1 vez cada 5 años</t>
  </si>
  <si>
    <t>1 vez cada 2 años</t>
  </si>
  <si>
    <t>1 vez al año</t>
  </si>
  <si>
    <t>Entre 2 y 4 veces al año</t>
  </si>
  <si>
    <t>Más de 4 veces al año</t>
  </si>
  <si>
    <t>2 vez cada 5 años</t>
  </si>
  <si>
    <t>2 vez cada 2 años</t>
  </si>
  <si>
    <t>2 vez al año</t>
  </si>
  <si>
    <t>3 vez cada 5 años</t>
  </si>
  <si>
    <t>3 vez cada 2 años</t>
  </si>
  <si>
    <t>3 vez al año</t>
  </si>
  <si>
    <t>4 vez cada 5 años</t>
  </si>
  <si>
    <t>4 vez cada 2 años</t>
  </si>
  <si>
    <t>4 vez al año</t>
  </si>
  <si>
    <t>5 vez cada 5 años</t>
  </si>
  <si>
    <t>5 vez cada 2 años</t>
  </si>
  <si>
    <t>5 vez al año</t>
  </si>
  <si>
    <t>6 vez cada 5 años</t>
  </si>
  <si>
    <t>6 vez cada 2 años</t>
  </si>
  <si>
    <t>6 vez al año</t>
  </si>
  <si>
    <t>7 vez cada 5 años</t>
  </si>
  <si>
    <t>7 vez cada 2 años</t>
  </si>
  <si>
    <t>7 vez al año</t>
  </si>
  <si>
    <t>8 vez cada 5 años</t>
  </si>
  <si>
    <t>8 vez cada 2 años</t>
  </si>
  <si>
    <t>8 vez al año</t>
  </si>
  <si>
    <t>9 vez cada 5 años</t>
  </si>
  <si>
    <t>9 vez cada 2 años</t>
  </si>
  <si>
    <t>9 vez al año</t>
  </si>
  <si>
    <t>10 vez cada 5 años</t>
  </si>
  <si>
    <t>10 vez cada 2 años</t>
  </si>
  <si>
    <t>10 vez al año</t>
  </si>
  <si>
    <t>P pres (presencia del agente peligroso)</t>
  </si>
  <si>
    <t>P exp (exposición)</t>
  </si>
  <si>
    <t>Considerar los datos del PC analítico inmediatamente aguas arriba.
Además, se podrá reducir la probabilidad si hay barreras entre el PC analítico y el consumidor, en tantas unidades logarítmicas como marque la barrera.
Otras reducciones deberán justificarse.</t>
  </si>
  <si>
    <t>No existe ninguna barrera, elemento o actuación que pueda disminuir la probabilidad de que el consumidor ingiera el producto con la e.coli medida en este punto</t>
  </si>
  <si>
    <t>Formación
EPIs</t>
  </si>
  <si>
    <t>Seleccionar otros valores, justificando criterio</t>
  </si>
  <si>
    <t>Se trata de la e.coli que puede ingerir el consumidor. Salvo justificación, se entenderá que es ingestión.</t>
  </si>
  <si>
    <t>El llenado de balsas particulares para baño privado con agua regenerada o actividades análogas, puede generar ingesta accidental, inhalación o contacto con agua regenerada de las personas que utilicen esas balsas particulares</t>
  </si>
  <si>
    <t>Se está valorando la exposición del consumidor a un cultivo regado con agua de clase inferior a la requerida en el punto de cumplimiento. 
Asignar el resto de valores en función de si existe alguna barrera.</t>
  </si>
  <si>
    <t>Conocimiento de la procedencia del agua (señalización).
Vallado o control de acceso
Ubicación alejada de los núcleos de población, de difícil acceso
Inexistencia de rutas, senderos o vías ciclistas</t>
  </si>
  <si>
    <t>Misma asignación que Ppres</t>
  </si>
  <si>
    <t>e-coli &gt;100</t>
  </si>
  <si>
    <t>e-coli &gt;1000</t>
  </si>
  <si>
    <t>Agricultores
Comunidad local</t>
  </si>
  <si>
    <t>Comunidad local (Usuario de la concesión)</t>
  </si>
  <si>
    <t>p os (ocurrencia del suceso)</t>
  </si>
  <si>
    <t>G ap (G agente peligroso )</t>
  </si>
  <si>
    <t>G vexp (G vía exposición)</t>
  </si>
  <si>
    <t>Porcentaje de muestras inferior a 10 UFC/100ml</t>
  </si>
  <si>
    <t>Porcentaje de muestras inferior a 100 UFC/100ml</t>
  </si>
  <si>
    <t>Porcentaje de muestras inferior a 1.000 UFC/100ml</t>
  </si>
  <si>
    <t>Porcentaje de muestras inferior a 10.000 UFC/100ml</t>
  </si>
  <si>
    <t>Valoración de contaminación del cultivo en el caso más Porcentaje de muestras &gt; 10 en el PC analítico inmediatamente aguas arriba.
Si hay barreras aplicadas entre el PC analítico y el consumidor, aplicar:
- si barreras reducen 1 udad logarítmica: p ≤ 10.000
- si barreras reducen 2 uds logarítmicas: p ≤ 100.000
etc.</t>
  </si>
  <si>
    <t>Si no se cumplen todos o algunos de los criterios asignados a "muy improbable", asignar otra probabilidad. Se pueden aplicar otros criterios particulares de cada caso, anotando la justificación.</t>
  </si>
  <si>
    <t>Ubicación alejada de los núcleos de población e inexistencia de rutas, senderos o vías ciclistas</t>
  </si>
  <si>
    <t>CRITERIOS</t>
  </si>
  <si>
    <r>
      <t>Unidades en UFC o NMP/100ml.
Asumir e.coli &gt; 10</t>
    </r>
    <r>
      <rPr>
        <vertAlign val="superscript"/>
        <sz val="10"/>
        <color theme="1" tint="0.499984740745262"/>
        <rFont val="Arial"/>
        <family val="2"/>
      </rPr>
      <t>5</t>
    </r>
    <r>
      <rPr>
        <sz val="10"/>
        <color theme="1" tint="0.499984740745262"/>
        <rFont val="Arial"/>
        <family val="2"/>
      </rPr>
      <t xml:space="preserve"> . Si se asigna otro valor, justificar.</t>
    </r>
  </si>
  <si>
    <r>
      <t xml:space="preserve">Unidades en UFC o NMP/100ml.
Tomar el dato relativo al percentil 90 de los últimos 5 años o periodo representativo.
Si hay barreras </t>
    </r>
    <r>
      <rPr>
        <u/>
        <sz val="10"/>
        <color theme="1" tint="0.499984740745262"/>
        <rFont val="Arial"/>
        <family val="2"/>
      </rPr>
      <t>entre el PC y el lugar de exposición</t>
    </r>
    <r>
      <rPr>
        <sz val="10"/>
        <color theme="1" tint="0.499984740745262"/>
        <rFont val="Arial"/>
        <family val="2"/>
      </rPr>
      <t>, aplicar las unidades logarítmicas correspondientes a las barreras.</t>
    </r>
  </si>
  <si>
    <r>
      <t xml:space="preserve">Unidades en UFC o NMP/100ml.
Tomar el dato relativo al percentil 90 de los últimos 5 años o periodo representativo.
Si hay barreras </t>
    </r>
    <r>
      <rPr>
        <u/>
        <sz val="10"/>
        <color theme="1" tint="0.499984740745262"/>
        <rFont val="Arial"/>
        <family val="2"/>
      </rPr>
      <t>entre el PC y el consumidor</t>
    </r>
    <r>
      <rPr>
        <sz val="10"/>
        <color theme="1" tint="0.499984740745262"/>
        <rFont val="Arial"/>
        <family val="2"/>
      </rPr>
      <t>, aplicar las unidades logarítmicas correspondientes a las barreras.
Ej. P</t>
    </r>
    <r>
      <rPr>
        <vertAlign val="subscript"/>
        <sz val="10"/>
        <color theme="1" tint="0.499984740745262"/>
        <rFont val="Arial"/>
        <family val="2"/>
      </rPr>
      <t>90</t>
    </r>
    <r>
      <rPr>
        <sz val="10"/>
        <color theme="1" tint="0.499984740745262"/>
        <rFont val="Arial"/>
        <family val="2"/>
      </rPr>
      <t>= 53 UFC/100ml. 
- si barreras reducen 1 udad logarítmica: entrar en la tabla con 530 UFC/100ml.
- si barreras reducen 2 uds logarítmicas: entrar en la tabla con 5.300 UFC/100ml.
etc.</t>
    </r>
  </si>
  <si>
    <r>
      <t xml:space="preserve">Unidades en UFC o NMP/100ml.
Tomar el dato relativo al percentil 90 de los últimos 5 años o periodo representativo.
Si hay barreras </t>
    </r>
    <r>
      <rPr>
        <u/>
        <sz val="10"/>
        <color theme="1" tint="0.499984740745262"/>
        <rFont val="Arial"/>
        <family val="2"/>
      </rPr>
      <t>entre el PC y el consumidor</t>
    </r>
    <r>
      <rPr>
        <sz val="10"/>
        <color theme="1" tint="0.499984740745262"/>
        <rFont val="Arial"/>
        <family val="2"/>
      </rPr>
      <t>, aplicar las unidades logarítmicas correspondientes a las barreras.</t>
    </r>
  </si>
  <si>
    <r>
      <t>e-coli &gt; 10</t>
    </r>
    <r>
      <rPr>
        <vertAlign val="superscript"/>
        <sz val="10"/>
        <rFont val="Arial"/>
        <family val="2"/>
      </rPr>
      <t>5</t>
    </r>
  </si>
  <si>
    <t>Porcentaje de muestras inferior a 1.000 UFC/100ml
Si hay barreras aplicadas entre el PC analítico y el lugar donde se puede dar la exposición, aplicar:
- si barreras reducen 1 udad logarít: % muestras ≤ 10.000
- si barreras reducen 2 uds logarít: % muestras ≤ 100.000
etc.</t>
  </si>
  <si>
    <t>Requisitos específicos para campos agrícolas (por ejemplo, inclinación, saturación del agua del campo y zonas kársticas)</t>
  </si>
  <si>
    <t>Señalización en las zonas de riego que indique que se están usando aguas regeneradas y que no son potables.</t>
  </si>
  <si>
    <t>(clase A, B, C) Los cerdos no deberán estar expuestos a forraje regado con aguas regeneradas, salvo que existan datos suficientes que indiquen que pueden gestionarse los riesgos de un caso concreto.</t>
  </si>
  <si>
    <t>(clase B, C, D) Prohibición de cosechar los productos húmedos por el riego o por haberse caído.</t>
  </si>
  <si>
    <t>(clase B) Retirar a las vacas lecheras lactantes de los pastizales hasta que el pasto esté seco.</t>
  </si>
  <si>
    <t>(clase B, C) Los forrajes deben secarse o ensilarse antes de empacarse.</t>
  </si>
  <si>
    <t>(clase C) Retirar a los animales de pasto de pastizales durante cinco días después del último riego.</t>
  </si>
  <si>
    <t>Observaciones</t>
  </si>
  <si>
    <t>Directrices, cuadro 3</t>
  </si>
  <si>
    <t>Fuente información</t>
  </si>
  <si>
    <t>Reglamento UE 2020/741, anexo II</t>
  </si>
  <si>
    <t>RED DE SANEAMIENTO</t>
  </si>
  <si>
    <t>Directrices, anexo 4 cuadro 4.1</t>
  </si>
  <si>
    <t>(Protección de las fuentes de aguas residuales urbanas) Prevención o gestión de los vertidos industriales en las aguas residuales urbanas garantizando el cumplimiento de cualquier requisito en virtud de la legislación local y de la UE aplicable</t>
  </si>
  <si>
    <t>(Protección de las fuentes de aguas residuales urbanas) Protección de las aguas pluviales de los residuos animales y humanos.</t>
  </si>
  <si>
    <t>(Protección de las fuentes de aguas residuales urbanas) Control del tipo de agua vertida en la red de alcantarillado (por ejemplo, fijando límites).</t>
  </si>
  <si>
    <r>
      <t>§</t>
    </r>
    <r>
      <rPr>
        <sz val="7"/>
        <color theme="1" tint="0.499984740745262"/>
        <rFont val="Arial"/>
        <family val="2"/>
      </rPr>
      <t xml:space="preserve">  </t>
    </r>
    <r>
      <rPr>
        <sz val="9.5"/>
        <color theme="1" tint="0.499984740745262"/>
        <rFont val="Arial"/>
        <family val="2"/>
      </rPr>
      <t>Centros de transformación</t>
    </r>
  </si>
  <si>
    <r>
      <t>§</t>
    </r>
    <r>
      <rPr>
        <sz val="7"/>
        <color theme="1" tint="0.499984740745262"/>
        <rFont val="Arial"/>
        <family val="2"/>
      </rPr>
      <t xml:space="preserve">  </t>
    </r>
    <r>
      <rPr>
        <sz val="9.5"/>
        <color theme="1" tint="0.499984740745262"/>
        <rFont val="Arial"/>
        <family val="2"/>
      </rPr>
      <t>Soplantes</t>
    </r>
  </si>
  <si>
    <r>
      <t>§</t>
    </r>
    <r>
      <rPr>
        <sz val="7"/>
        <color theme="1" tint="0.499984740745262"/>
        <rFont val="Arial"/>
        <family val="2"/>
      </rPr>
      <t xml:space="preserve">  </t>
    </r>
    <r>
      <rPr>
        <sz val="9.5"/>
        <color theme="1" tint="0.499984740745262"/>
        <rFont val="Arial"/>
        <family val="2"/>
      </rPr>
      <t>Aireadores sumergidos</t>
    </r>
  </si>
  <si>
    <r>
      <t>§</t>
    </r>
    <r>
      <rPr>
        <sz val="7"/>
        <color theme="1" tint="0.499984740745262"/>
        <rFont val="Arial"/>
        <family val="2"/>
      </rPr>
      <t xml:space="preserve">  </t>
    </r>
    <r>
      <rPr>
        <sz val="9.5"/>
        <color theme="1" tint="0.499984740745262"/>
        <rFont val="Arial"/>
        <family val="2"/>
      </rPr>
      <t>Grupos electrógenos</t>
    </r>
  </si>
  <si>
    <r>
      <t>§</t>
    </r>
    <r>
      <rPr>
        <sz val="7"/>
        <color theme="1" tint="0.499984740745262"/>
        <rFont val="Arial"/>
        <family val="2"/>
      </rPr>
      <t xml:space="preserve">  </t>
    </r>
    <r>
      <rPr>
        <sz val="9.5"/>
        <color theme="1" tint="0.499984740745262"/>
        <rFont val="Arial"/>
        <family val="2"/>
      </rPr>
      <t>Sistema de desinfección UV</t>
    </r>
  </si>
  <si>
    <r>
      <t>§</t>
    </r>
    <r>
      <rPr>
        <sz val="7"/>
        <color theme="1" tint="0.499984740745262"/>
        <rFont val="Arial"/>
        <family val="2"/>
      </rPr>
      <t xml:space="preserve">  </t>
    </r>
    <r>
      <rPr>
        <sz val="9.5"/>
        <color theme="1" tint="0.499984740745262"/>
        <rFont val="Arial"/>
        <family val="2"/>
      </rPr>
      <t>Filtro textil</t>
    </r>
  </si>
  <si>
    <t>(Protección y mantenimiento del sistema de almacenamiento de aguas regeneradas)
Uso de zonas tampón.</t>
  </si>
  <si>
    <t>(Protección y mantenimiento del sistema de almacenamiento de aguas regeneradas)
Evitar el crecimiento de algas minimizando la luz (por ejemplo, cubriendo el sistema de almacenamiento).</t>
  </si>
  <si>
    <t>(Protección y mantenimiento del sistema de almacenamiento de aguas regeneradas)
Mantenimiento del drenaje y los emplazamientos (por ejemplo, cobertura del suelo, equilibrio de nutrientes)</t>
  </si>
  <si>
    <t>(Protección y mantenimiento del sistema de almacenamiento de aguas regeneradas)
Prevención del reflujo y control de la conexión cruzada en fontanería conectada.</t>
  </si>
  <si>
    <t>(Protección y mantenimiento del sistema de almacenamiento de aguas regeneradas)
Tratamiento químico para evitar la obstrucción o el rebrote bacteriano.</t>
  </si>
  <si>
    <t>(Control y mantenimiento de los sistemas de distribución y fontanería)
Adopción de códigos prácticos de fontanería de aguas regeneradas (por ejemplo, códigos de colores)</t>
  </si>
  <si>
    <t>(Control y mantenimiento de los sistemas de distribución y fontanería)
Evitar la conexión de la fontanería de agua potable a la fontanería de aguas regeneradas (por ejemplo, la instalación de cámaras de aire o dispositivos de prevención del reflujo)</t>
  </si>
  <si>
    <t>(Tratamiento adicional de efluentes procedentes de estaciones depuradoras de aguas residuales urbanas)
Procesos de tratamiento para reducir los contaminantes microbiológicos y químicos en el efluente (por ejemplo, medidas adicionales de desinfección o eliminación de contaminantes).</t>
  </si>
  <si>
    <t>(Requisitos específicos sobre los sistemas de riego (por ejemplo, riego por goteo o subterráneo, por aspersión o microaspersión) y el campo de cultivo.)
Establecimiento de distancias mínimas de seguridad para reducir la exposición humana y medioambiental (por ejemplo, con respecto a aguas superficiales, incluidas las fuentes para ganado o actividades como la acuicultura, la piscicultura, la cría de moluscos, la natación y otras actividades acuáticas).</t>
  </si>
  <si>
    <t>Reglamento UE 2020/741, anexo II
Directrices, anexo 4 cuadro 4.1</t>
  </si>
  <si>
    <t>(Requisitos específicos sobre los sistemas de riego (por ejemplo, riego por goteo o subterráneo, por aspersión o microaspersión) y el campo de cultivo.)
Control de la obstrucción de los emisores en los sistemas de riego por goteo.</t>
  </si>
  <si>
    <t>(Requisitos específicos sobre los sistemas de riego (por ejemplo, riego por goteo o subterráneo, por aspersión o microaspersión) y el campo de cultivo.)
Control de la tasa de aplicación para minimizar el impacto en los entornos receptores, incluidos los suelos, las aguas subterráneas y las aguas superficiales (por ejemplo, sensores de humedad en el suelo, determinación de balances de agua y nutrientes, mecanismos para reducir los impactos de la salinidad y la sodicidad).</t>
  </si>
  <si>
    <t>(Requisitos específicos sobre los sistemas de riego (por ejemplo, riego por goteo o subterráneo, por aspersión o microaspersión) y el campo de cultivo.)
Control del tiempo de aplicación (por ejemplo, limitación del riego únicamente a las horas nocturnas).</t>
  </si>
  <si>
    <t>(Requisitos específicos sobre los sistemas de riego (por ejemplo, riego por goteo o subterráneo, por aspersión o microaspersión) y el campo de cultivo.)
Control de presión hidráulica y drenajes de interceptación.</t>
  </si>
  <si>
    <t>(Requisitos específicos sobre los sistemas de riego (por ejemplo, riego por goteo o subterráneo, por aspersión o microaspersión) y el campo de cultivo.)
Requisitos específicos para el riego por aspersión (por ejemplo, velocidad máxima del viento; distancias entre aspersores y zonas sensibles; instalación de sistemas para minimizar la producción de aerosoles en los sistemas de riego por aspersión y goteo).</t>
  </si>
  <si>
    <t>Otra formación del personal</t>
  </si>
  <si>
    <t>(Protección de los trabajadores y los agricultores) 
Uso de equipos de protección individual (EPI).</t>
  </si>
  <si>
    <t>(Protección de los trabajadores y los agricultores) 
Educación y formación en materia de higiene (por ejemplo, lavado frecuente de manos).</t>
  </si>
  <si>
    <t>(Protección de los trabajadores y los agricultores) 
Educación y formación sobre el control de equipos (por ejemplo, prevención del reflujo y control de las conexiones cruzadas, instalación correcta de fontanería y aparatos, gestión de buenas prácticas).</t>
  </si>
  <si>
    <t>Plan de explotación en la ERA</t>
  </si>
  <si>
    <t>(Control del acceso y uso de señalización)
Uso de señales que indiquen que el agua no es apta para beber (por ejemplo, «aguas regeneradas; no beber») u otros tipos de señalización (por ejemplo, «se están utilizando aguas regeneradas; no acceder durante el riego»).</t>
  </si>
  <si>
    <t>(Control del acceso y uso de señalización)
Utilización de vallas (por ejemplo, barandillas simples, malla de seguridad en función de la calidad de las aguas regeneradas).</t>
  </si>
  <si>
    <t>Deberá justificarse la reducción logarítmica seleccionada</t>
  </si>
  <si>
    <t>Asociada a subsuceso en EDAR</t>
  </si>
  <si>
    <t>Asociada a subsuceso en ERA</t>
  </si>
  <si>
    <t>Trabajadores de la EDAR-ERA</t>
  </si>
  <si>
    <t>Responsable</t>
  </si>
  <si>
    <t>CONTROL NO ANALÍTICO
(cómo se detecta el suceso)</t>
  </si>
  <si>
    <t>Seleccionar sucesos propios del sistema.</t>
  </si>
  <si>
    <t>Comprobar riesgos inaceptables</t>
  </si>
  <si>
    <t>Acción</t>
  </si>
  <si>
    <t>Paso</t>
  </si>
  <si>
    <t>En la hoja ""Sucesos_CatálogoReducido", comprobar si sale algún riesgo inaceptable (R&gt;12).</t>
  </si>
  <si>
    <t>REGISTRO DE SUCESO
(cómo se registrará cada suceso)</t>
  </si>
  <si>
    <t>Ej. El operador identifica personal sin formación, incumpliendo el plan de explotación o sin utilizar los EPI.
Malestar físico de los trabajadores.</t>
  </si>
  <si>
    <t>Ej. No aplica</t>
  </si>
  <si>
    <t>Ej. Operador</t>
  </si>
  <si>
    <t>Ej. Trasladar al operario a un centro sanitario</t>
  </si>
  <si>
    <t>COMUNICACIÓN ENTRE PARTES RESPONSABLES</t>
  </si>
  <si>
    <t>Ej. El operador dispondrá de un registro en el que anotará:
- suceso observado
- fecha 
- si el suceso (malas prácticas) ha conllevado una infección del trabajador
- síntomas</t>
  </si>
  <si>
    <t>Ej. No aplica, ya que se trata de un suceso que no afecta al resto de las partes.</t>
  </si>
  <si>
    <r>
      <t xml:space="preserve">Desinfección deficiente por diversos </t>
    </r>
    <r>
      <rPr>
        <b/>
        <sz val="11"/>
        <rFont val="Arial"/>
        <family val="2"/>
      </rPr>
      <t>subsucesos.</t>
    </r>
    <r>
      <rPr>
        <sz val="11"/>
        <rFont val="Arial"/>
        <family val="2"/>
      </rPr>
      <t xml:space="preserve"> 
Por su complejidad, se desarrollan en </t>
    </r>
    <r>
      <rPr>
        <b/>
        <sz val="11"/>
        <rFont val="Arial"/>
        <family val="2"/>
      </rPr>
      <t>ficha independiente</t>
    </r>
    <r>
      <rPr>
        <sz val="11"/>
        <rFont val="Arial"/>
        <family val="2"/>
      </rPr>
      <t>.</t>
    </r>
  </si>
  <si>
    <t>RIESGO CON MEDIDAS A IMPLANTAR</t>
  </si>
  <si>
    <t>Rellenar el resto de datos de la hoja "Sucesos_CatálogoReducido"</t>
  </si>
  <si>
    <t>Completar la hoja "Sucesos_CatálogoReducido" rellenando solamente las celdas con fondo amarillo. 
Para asignar las medidas y barreras puede apoyarse en la hoja "MedidasBarreras_Catálogo", así como proponer medidas propias.</t>
  </si>
  <si>
    <t>Se asignarán respectivamente en la hoja P y la hoja G. Automáticamente se calculará el riesgo, cuyo resultado podrá observarse en la hoja "Sucesos_CatálogoReducido"</t>
  </si>
  <si>
    <t xml:space="preserve">Describir "MEDIDAS A IMPLEMENTAR PARA HACER EL RIESGO ACEPTABLE" en la hoja  "Sucesos_CatálogoReducido":
</t>
  </si>
  <si>
    <t>Calcular el riesgo con las medidas a implantar</t>
  </si>
  <si>
    <t>No utilización de EPI que pueda proteger ante inhalación por aerosolización</t>
  </si>
  <si>
    <t>Ej. Uso de equipos de protección individual (EPI).</t>
  </si>
  <si>
    <t>Ej. Educación y formación en materia de higiene.
Educación y formación sobre el control de equipos.
Plan de explotación en la EDAR</t>
  </si>
  <si>
    <t>Operador</t>
  </si>
  <si>
    <t>Se hará en base al conocimiento del sistema y apoyándose en los criterios de la hoja "Sucesos_CatálogoReducido" - ver columna de OBSERVACIONES -.
Los sucesos que no correspondan al sistema:
- eliminarlos de las 3 hojas (Sucesos, P, G)
- dejarlos en la hoja "sucesos no seleccionados" y justificar por qué</t>
  </si>
  <si>
    <t>EC.B.2a</t>
  </si>
  <si>
    <t>EC.B.2b</t>
  </si>
  <si>
    <t>Si sale algún riesgo inaceptable, determinar las medidas a implantar para que no lo sea.</t>
  </si>
  <si>
    <r>
      <t xml:space="preserve">MEDIDAS A IMPLEMENTAR PARA HACER EL RIESGO ACEPTABLE
</t>
    </r>
    <r>
      <rPr>
        <sz val="11"/>
        <color rgb="FFFFFF00"/>
        <rFont val="Arial"/>
        <family val="2"/>
      </rPr>
      <t>(antes del 26/12/2024)</t>
    </r>
  </si>
  <si>
    <t>Asignar valores de probabilidad y gravedade en las hojas "P" y "G", respectivamente.</t>
  </si>
  <si>
    <t>Fecha prevista implantación</t>
  </si>
  <si>
    <r>
      <t xml:space="preserve">Unidades en UFC o NMP/100ml.
Tomar el dato relativo al percentil 90 de los últimos 5 años o periodo representativo.
Si hay barreras </t>
    </r>
    <r>
      <rPr>
        <u/>
        <sz val="10"/>
        <color theme="1" tint="0.499984740745262"/>
        <rFont val="Arial"/>
        <family val="2"/>
      </rPr>
      <t>entre el PC y el consumidor</t>
    </r>
    <r>
      <rPr>
        <sz val="10"/>
        <color theme="1" tint="0.499984740745262"/>
        <rFont val="Arial"/>
        <family val="2"/>
      </rPr>
      <t>, aplicar las unidades logarítmicas correspondientes a las barreras.
Ej. P</t>
    </r>
    <r>
      <rPr>
        <vertAlign val="subscript"/>
        <sz val="10"/>
        <color theme="1" tint="0.499984740745262"/>
        <rFont val="Arial"/>
        <family val="2"/>
      </rPr>
      <t>90</t>
    </r>
    <r>
      <rPr>
        <sz val="10"/>
        <color theme="1" tint="0.499984740745262"/>
        <rFont val="Arial"/>
        <family val="2"/>
      </rPr>
      <t>= 53 UFC/100ml. 
- si barreras reducen 1 udad logarítmica: entrar en la tabla con 5'3 UFC/100ml.
- si barreras reducen 2 uds logarítmicas: entrar en la tabla con 0,53 UFC/100ml.
etc.</t>
    </r>
  </si>
  <si>
    <r>
      <t>§</t>
    </r>
    <r>
      <rPr>
        <sz val="7"/>
        <color theme="1" tint="0.499984740745262"/>
        <rFont val="Arial"/>
        <family val="2"/>
      </rPr>
      <t xml:space="preserve">  </t>
    </r>
    <r>
      <rPr>
        <sz val="9.5"/>
        <color theme="1" tint="0.499984740745262"/>
        <rFont val="Arial"/>
        <family val="2"/>
      </rPr>
      <t>Sistema de dosificación</t>
    </r>
  </si>
  <si>
    <t>Lluvias extraordinarias o sequías
. Parada general de la instalación
. Parada parcial de equipos</t>
  </si>
  <si>
    <t>0.4</t>
  </si>
  <si>
    <t>OCURRENCIAS SISMICAS</t>
  </si>
  <si>
    <t>Destrucción de instalaciones. Vandalismo o terrorismo.</t>
  </si>
  <si>
    <t>. Parada general de la instalación
. Parada parcial de equipos
. Rotura de equipos e instalaciones</t>
  </si>
  <si>
    <t>0.5</t>
  </si>
  <si>
    <t>Entrada a planta de agua con valores fuera de rango</t>
  </si>
  <si>
    <t xml:space="preserve">CONEXIÓN AL ALCANTARILLADO ILEGAL O ACCIDENTAL </t>
  </si>
  <si>
    <t>Control analítico de entrada a planta</t>
  </si>
  <si>
    <t>. Desvío de caudal de entrada a tanque auxiliar
. Reprogramacion de procesos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</si>
</sst>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x14ac:knownFonts="1">
    <font>
      <sz val="11"/>
      <color theme="1"/>
      <name val="Calibri"/>
      <family val="2"/>
      <scheme val="minor"/>
    </font>
    <font>
      <sz val="11"/>
      <color rgb="FF000000"/>
      <name val="Calibri"/>
      <family val="2"/>
    </font>
    <font>
      <b/>
      <sz val="11"/>
      <color theme="1"/>
      <name val="Arial"/>
      <family val="2"/>
    </font>
    <font>
      <sz val="11"/>
      <color theme="1"/>
      <name val="Arial"/>
      <family val="2"/>
    </font>
    <font>
      <b/>
      <sz val="11"/>
      <color theme="0"/>
      <name val="Arial"/>
      <family val="2"/>
    </font>
    <font>
      <b/>
      <sz val="11"/>
      <color rgb="FF0070C0"/>
      <name val="Arial"/>
      <family val="2"/>
    </font>
    <font>
      <b/>
      <sz val="11"/>
      <color rgb="FF7030A0"/>
      <name val="Arial"/>
      <family val="2"/>
    </font>
    <font>
      <sz val="11"/>
      <name val="Arial"/>
      <family val="2"/>
    </font>
    <font>
      <b/>
      <sz val="11"/>
      <name val="Arial"/>
      <family val="2"/>
    </font>
    <font>
      <sz val="11"/>
      <color rgb="FFFF0000"/>
      <name val="Arial"/>
      <family val="2"/>
    </font>
    <font>
      <b/>
      <sz val="11"/>
      <color theme="0"/>
      <name val="Calibri"/>
      <family val="2"/>
      <scheme val="minor"/>
    </font>
    <font>
      <b/>
      <sz val="11"/>
      <color theme="1"/>
      <name val="Calibri"/>
      <family val="2"/>
      <scheme val="minor"/>
    </font>
    <font>
      <b/>
      <sz val="20"/>
      <color theme="0"/>
      <name val="Arial"/>
      <family val="2"/>
    </font>
    <font>
      <b/>
      <sz val="15"/>
      <color theme="0"/>
      <name val="Arial"/>
      <family val="2"/>
    </font>
    <font>
      <b/>
      <sz val="11"/>
      <name val="Calibri"/>
      <family val="2"/>
    </font>
    <font>
      <b/>
      <sz val="9.35"/>
      <name val="Arial"/>
      <family val="2"/>
    </font>
    <font>
      <sz val="10"/>
      <color theme="1"/>
      <name val="Arial"/>
      <family val="2"/>
    </font>
    <font>
      <b/>
      <sz val="12"/>
      <color theme="1"/>
      <name val="Arial"/>
      <family val="2"/>
    </font>
    <font>
      <sz val="11"/>
      <name val="Calibri"/>
      <family val="2"/>
      <scheme val="minor"/>
    </font>
    <font>
      <sz val="10"/>
      <name val="Arial"/>
      <family val="2"/>
    </font>
    <font>
      <sz val="10"/>
      <color theme="1" tint="0.499984740745262"/>
      <name val="Arial"/>
      <family val="2"/>
    </font>
    <font>
      <sz val="9"/>
      <color rgb="FFFF0000"/>
      <name val="Arial"/>
      <family val="2"/>
    </font>
    <font>
      <sz val="50"/>
      <color theme="0"/>
      <name val="Arial"/>
      <family val="2"/>
    </font>
    <font>
      <vertAlign val="superscript"/>
      <sz val="10"/>
      <color theme="1" tint="0.499984740745262"/>
      <name val="Arial"/>
      <family val="2"/>
    </font>
    <font>
      <u/>
      <sz val="10"/>
      <color theme="1" tint="0.499984740745262"/>
      <name val="Arial"/>
      <family val="2"/>
    </font>
    <font>
      <vertAlign val="subscript"/>
      <sz val="10"/>
      <color theme="1" tint="0.499984740745262"/>
      <name val="Arial"/>
      <family val="2"/>
    </font>
    <font>
      <b/>
      <sz val="12"/>
      <color theme="0"/>
      <name val="Arial"/>
      <family val="2"/>
    </font>
    <font>
      <vertAlign val="superscript"/>
      <sz val="10"/>
      <name val="Arial"/>
      <family val="2"/>
    </font>
    <font>
      <sz val="11"/>
      <color theme="1" tint="0.499984740745262"/>
      <name val="Arial"/>
      <family val="2"/>
    </font>
    <font>
      <sz val="7"/>
      <color theme="1" tint="0.499984740745262"/>
      <name val="Arial"/>
      <family val="2"/>
    </font>
    <font>
      <sz val="9.5"/>
      <color theme="1" tint="0.499984740745262"/>
      <name val="Arial"/>
      <family val="2"/>
    </font>
    <font>
      <i/>
      <sz val="11"/>
      <color theme="1" tint="0.499984740745262"/>
      <name val="Arial"/>
      <family val="2"/>
    </font>
    <font>
      <i/>
      <sz val="10"/>
      <color theme="1" tint="0.499984740745262"/>
      <name val="Arial"/>
      <family val="2"/>
    </font>
    <font>
      <sz val="11"/>
      <color rgb="FFFFFF00"/>
      <name val="Arial"/>
      <family val="2"/>
    </font>
  </fonts>
  <fills count="26">
    <fill>
      <patternFill patternType="none"/>
    </fill>
    <fill>
      <patternFill patternType="gray125"/>
    </fill>
    <fill>
      <patternFill patternType="solid">
        <fgColor theme="7"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1"/>
        <bgColor indexed="64"/>
      </patternFill>
    </fill>
    <fill>
      <patternFill patternType="solid">
        <fgColor theme="8" tint="0.79998168889431442"/>
        <bgColor indexed="64"/>
      </patternFill>
    </fill>
    <fill>
      <patternFill patternType="solid">
        <fgColor theme="5" tint="0.39997558519241921"/>
        <bgColor indexed="64"/>
      </patternFill>
    </fill>
    <fill>
      <patternFill patternType="solid">
        <fgColor theme="0"/>
        <bgColor indexed="64"/>
      </patternFill>
    </fill>
    <fill>
      <patternFill patternType="solid">
        <fgColor rgb="FF002060"/>
        <bgColor indexed="64"/>
      </patternFill>
    </fill>
    <fill>
      <patternFill patternType="solid">
        <fgColor theme="8" tint="-0.249977111117893"/>
        <bgColor indexed="64"/>
      </patternFill>
    </fill>
    <fill>
      <patternFill patternType="solid">
        <fgColor theme="2" tint="-9.9978637043366805E-2"/>
        <bgColor indexed="64"/>
      </patternFill>
    </fill>
    <fill>
      <patternFill patternType="solid">
        <fgColor rgb="FFFFC000"/>
        <bgColor indexed="64"/>
      </patternFill>
    </fill>
    <fill>
      <patternFill patternType="solid">
        <fgColor rgb="FFCC99FF"/>
        <bgColor indexed="64"/>
      </patternFill>
    </fill>
    <fill>
      <patternFill patternType="solid">
        <fgColor rgb="FFFF0000"/>
        <bgColor indexed="64"/>
      </patternFill>
    </fill>
    <fill>
      <patternFill patternType="solid">
        <fgColor rgb="FF7030A0"/>
        <bgColor indexed="64"/>
      </patternFill>
    </fill>
    <fill>
      <patternFill patternType="solid">
        <fgColor theme="4" tint="0.79998168889431442"/>
        <bgColor indexed="64"/>
      </patternFill>
    </fill>
    <fill>
      <patternFill patternType="solid">
        <fgColor rgb="FFF4E4F4"/>
        <bgColor indexed="64"/>
      </patternFill>
    </fill>
    <fill>
      <patternFill patternType="solid">
        <fgColor rgb="FF92D050"/>
        <bgColor indexed="64"/>
      </patternFill>
    </fill>
    <fill>
      <patternFill patternType="solid">
        <fgColor theme="7" tint="0.59999389629810485"/>
        <bgColor indexed="64"/>
      </patternFill>
    </fill>
    <fill>
      <patternFill patternType="solid">
        <fgColor theme="4" tint="-0.249977111117893"/>
        <bgColor indexed="64"/>
      </patternFill>
    </fill>
    <fill>
      <patternFill patternType="solid">
        <fgColor theme="1" tint="0.499984740745262"/>
        <bgColor indexed="64"/>
      </patternFill>
    </fill>
    <fill>
      <patternFill patternType="solid">
        <fgColor theme="2" tint="-0.749992370372631"/>
        <bgColor indexed="64"/>
      </patternFill>
    </fill>
    <fill>
      <patternFill patternType="solid">
        <fgColor theme="3" tint="0.79998168889431442"/>
        <bgColor indexed="64"/>
      </patternFill>
    </fill>
    <fill>
      <patternFill patternType="solid">
        <fgColor rgb="FFCCCCFF"/>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top style="thin">
        <color indexed="64"/>
      </top>
      <bottom/>
      <diagonal/>
    </border>
    <border>
      <left/>
      <right style="thin">
        <color indexed="64"/>
      </right>
      <top/>
      <bottom style="thin">
        <color indexed="64"/>
      </bottom>
      <diagonal/>
    </border>
  </borders>
  <cellStyleXfs count="2">
    <xf numFmtId="0" fontId="0" fillId="0" borderId="0"/>
    <xf numFmtId="0" fontId="1" fillId="0" borderId="0" applyNumberFormat="0" applyBorder="0" applyAlignment="0"/>
  </cellStyleXfs>
  <cellXfs count="243">
    <xf numFmtId="0" fontId="0" fillId="0" borderId="0" xfId="0"/>
    <xf numFmtId="0" fontId="0" fillId="0" borderId="1" xfId="0" applyBorder="1"/>
    <xf numFmtId="0" fontId="3" fillId="0" borderId="0" xfId="0" applyFont="1" applyAlignment="1">
      <alignment vertical="center"/>
    </xf>
    <xf numFmtId="0" fontId="2" fillId="0" borderId="1" xfId="0" applyFont="1" applyBorder="1" applyAlignment="1">
      <alignment vertical="center"/>
    </xf>
    <xf numFmtId="0" fontId="4" fillId="6" borderId="1" xfId="0" applyFont="1" applyFill="1" applyBorder="1" applyAlignment="1">
      <alignment horizontal="center" vertical="center" wrapText="1"/>
    </xf>
    <xf numFmtId="0" fontId="2" fillId="6" borderId="1" xfId="0" applyFont="1" applyFill="1" applyBorder="1" applyAlignment="1">
      <alignment vertical="center"/>
    </xf>
    <xf numFmtId="0" fontId="2" fillId="6" borderId="1" xfId="0" applyFont="1" applyFill="1" applyBorder="1" applyAlignment="1">
      <alignment horizontal="center" vertical="center" wrapText="1"/>
    </xf>
    <xf numFmtId="0" fontId="2" fillId="6" borderId="1" xfId="0" applyFont="1" applyFill="1" applyBorder="1" applyAlignment="1">
      <alignment horizontal="center" vertical="center"/>
    </xf>
    <xf numFmtId="0" fontId="2" fillId="7" borderId="1" xfId="0" applyFont="1" applyFill="1" applyBorder="1" applyAlignment="1">
      <alignment horizontal="center" vertical="center"/>
    </xf>
    <xf numFmtId="0" fontId="2" fillId="7" borderId="1" xfId="0" applyFont="1" applyFill="1" applyBorder="1" applyAlignment="1">
      <alignment horizontal="center" vertical="center" wrapText="1"/>
    </xf>
    <xf numFmtId="0" fontId="3" fillId="7" borderId="1" xfId="0" applyFont="1" applyFill="1" applyBorder="1" applyAlignment="1">
      <alignment horizontal="left" vertical="center" wrapText="1"/>
    </xf>
    <xf numFmtId="0" fontId="3" fillId="0" borderId="1" xfId="0" applyFont="1" applyBorder="1" applyAlignment="1">
      <alignment vertical="center" wrapText="1"/>
    </xf>
    <xf numFmtId="0" fontId="3" fillId="9" borderId="1" xfId="0" applyFont="1" applyFill="1" applyBorder="1" applyAlignment="1">
      <alignment vertical="center" wrapText="1"/>
    </xf>
    <xf numFmtId="0" fontId="3" fillId="9" borderId="1" xfId="0" applyFont="1" applyFill="1" applyBorder="1" applyAlignment="1">
      <alignment vertical="center"/>
    </xf>
    <xf numFmtId="0" fontId="2"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7" fillId="3" borderId="1" xfId="0" applyFont="1" applyFill="1" applyBorder="1" applyAlignment="1">
      <alignment horizontal="left" vertical="center" wrapText="1"/>
    </xf>
    <xf numFmtId="0" fontId="8" fillId="3" borderId="1" xfId="0" applyFont="1" applyFill="1" applyBorder="1" applyAlignment="1">
      <alignment vertical="center" wrapText="1"/>
    </xf>
    <xf numFmtId="0" fontId="7" fillId="9" borderId="1" xfId="0" applyFont="1" applyFill="1" applyBorder="1" applyAlignment="1">
      <alignment vertical="center" wrapText="1"/>
    </xf>
    <xf numFmtId="0" fontId="8" fillId="4" borderId="1"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7" fillId="9" borderId="1" xfId="0" applyFont="1" applyFill="1" applyBorder="1" applyAlignment="1">
      <alignment vertical="center"/>
    </xf>
    <xf numFmtId="0" fontId="2" fillId="8" borderId="1" xfId="0" applyFont="1" applyFill="1" applyBorder="1" applyAlignment="1">
      <alignment horizontal="center" vertical="center" wrapText="1"/>
    </xf>
    <xf numFmtId="0" fontId="3" fillId="8" borderId="1" xfId="0" applyFont="1" applyFill="1" applyBorder="1" applyAlignment="1">
      <alignment horizontal="left" vertical="center" wrapText="1"/>
    </xf>
    <xf numFmtId="0" fontId="8" fillId="5" borderId="1" xfId="0" applyFont="1" applyFill="1" applyBorder="1" applyAlignment="1">
      <alignment horizontal="center" vertical="center"/>
    </xf>
    <xf numFmtId="0" fontId="8" fillId="5" borderId="1" xfId="0" applyFont="1" applyFill="1" applyBorder="1" applyAlignment="1">
      <alignment horizontal="center" vertical="center" wrapText="1"/>
    </xf>
    <xf numFmtId="0" fontId="7" fillId="5" borderId="1" xfId="0" applyFont="1" applyFill="1" applyBorder="1" applyAlignment="1">
      <alignment horizontal="left" vertical="center" wrapText="1"/>
    </xf>
    <xf numFmtId="0" fontId="3" fillId="0" borderId="0" xfId="0" applyFont="1" applyAlignment="1">
      <alignment horizontal="center" vertical="center"/>
    </xf>
    <xf numFmtId="0" fontId="0" fillId="0" borderId="1" xfId="0" applyBorder="1" applyAlignment="1">
      <alignment vertical="center" wrapText="1"/>
    </xf>
    <xf numFmtId="0" fontId="3" fillId="0" borderId="0" xfId="0" applyFont="1" applyAlignment="1">
      <alignment wrapText="1"/>
    </xf>
    <xf numFmtId="0" fontId="13" fillId="10" borderId="1" xfId="0" applyFont="1" applyFill="1" applyBorder="1" applyAlignment="1">
      <alignment horizontal="center" vertical="center"/>
    </xf>
    <xf numFmtId="0" fontId="13" fillId="10" borderId="1" xfId="0" applyFont="1" applyFill="1" applyBorder="1" applyAlignment="1">
      <alignment horizontal="center" vertical="center" wrapText="1"/>
    </xf>
    <xf numFmtId="0" fontId="3" fillId="0" borderId="0" xfId="0" applyFont="1" applyAlignment="1">
      <alignment horizontal="center" vertical="center" wrapText="1"/>
    </xf>
    <xf numFmtId="0" fontId="13" fillId="10" borderId="2" xfId="0" applyFont="1" applyFill="1" applyBorder="1" applyAlignment="1">
      <alignment horizontal="center" vertical="center"/>
    </xf>
    <xf numFmtId="0" fontId="12" fillId="11" borderId="3" xfId="0" applyFont="1" applyFill="1" applyBorder="1" applyAlignment="1">
      <alignment horizontal="center"/>
    </xf>
    <xf numFmtId="0" fontId="0" fillId="0" borderId="1" xfId="0" applyBorder="1" applyAlignment="1">
      <alignment horizontal="center" vertical="center"/>
    </xf>
    <xf numFmtId="0" fontId="3" fillId="2" borderId="1" xfId="0" applyFont="1" applyFill="1" applyBorder="1" applyAlignment="1">
      <alignment horizontal="center" vertical="center"/>
    </xf>
    <xf numFmtId="0" fontId="3" fillId="6" borderId="1" xfId="0" applyFont="1" applyFill="1" applyBorder="1" applyAlignment="1">
      <alignment horizontal="center" vertical="center"/>
    </xf>
    <xf numFmtId="0" fontId="8" fillId="3" borderId="1" xfId="0" applyFont="1" applyFill="1" applyBorder="1" applyAlignment="1">
      <alignment horizontal="center" vertical="center"/>
    </xf>
    <xf numFmtId="0" fontId="8" fillId="4" borderId="1" xfId="0" applyFont="1" applyFill="1" applyBorder="1" applyAlignment="1">
      <alignment horizontal="center" vertical="center"/>
    </xf>
    <xf numFmtId="0" fontId="17" fillId="0" borderId="1" xfId="0" applyFont="1" applyBorder="1" applyAlignment="1">
      <alignment horizontal="center" vertical="center" wrapText="1"/>
    </xf>
    <xf numFmtId="0" fontId="5" fillId="0" borderId="0" xfId="0" applyFont="1" applyAlignment="1">
      <alignment horizontal="center" vertical="center"/>
    </xf>
    <xf numFmtId="0" fontId="0" fillId="0" borderId="0" xfId="0" applyAlignment="1">
      <alignment vertical="center"/>
    </xf>
    <xf numFmtId="0" fontId="0" fillId="0" borderId="1" xfId="0" applyBorder="1" applyAlignment="1">
      <alignment vertical="center"/>
    </xf>
    <xf numFmtId="0" fontId="3" fillId="3" borderId="2" xfId="0" applyFont="1" applyFill="1" applyBorder="1" applyAlignment="1">
      <alignment horizontal="center" vertical="center" wrapText="1"/>
    </xf>
    <xf numFmtId="0" fontId="2" fillId="3" borderId="3" xfId="0" applyFont="1" applyFill="1" applyBorder="1" applyAlignment="1">
      <alignment horizontal="center" vertical="center"/>
    </xf>
    <xf numFmtId="0" fontId="3" fillId="3" borderId="4"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5" fillId="17" borderId="1" xfId="0" applyFont="1" applyFill="1" applyBorder="1" applyAlignment="1">
      <alignment horizontal="center" vertical="center" wrapText="1"/>
    </xf>
    <xf numFmtId="0" fontId="5" fillId="17" borderId="1" xfId="0" applyFont="1" applyFill="1" applyBorder="1" applyAlignment="1">
      <alignment horizontal="center" vertical="center"/>
    </xf>
    <xf numFmtId="0" fontId="0" fillId="0" borderId="0" xfId="0" applyBorder="1"/>
    <xf numFmtId="0" fontId="10" fillId="6" borderId="0" xfId="0" applyFont="1" applyFill="1"/>
    <xf numFmtId="0" fontId="10" fillId="6" borderId="0" xfId="0" applyFont="1" applyFill="1" applyBorder="1"/>
    <xf numFmtId="0" fontId="11" fillId="0" borderId="0" xfId="0" applyFont="1"/>
    <xf numFmtId="0" fontId="8" fillId="3" borderId="6" xfId="0" applyFont="1" applyFill="1" applyBorder="1" applyAlignment="1">
      <alignment horizontal="center" vertical="center"/>
    </xf>
    <xf numFmtId="0" fontId="8" fillId="3" borderId="6" xfId="0" applyFont="1" applyFill="1" applyBorder="1" applyAlignment="1">
      <alignment vertical="center" wrapText="1"/>
    </xf>
    <xf numFmtId="0" fontId="8" fillId="4" borderId="5" xfId="0" applyFont="1" applyFill="1" applyBorder="1" applyAlignment="1">
      <alignment horizontal="center" vertical="center" wrapText="1"/>
    </xf>
    <xf numFmtId="0" fontId="8" fillId="4" borderId="5" xfId="0" applyFont="1" applyFill="1" applyBorder="1" applyAlignment="1">
      <alignment horizontal="center" vertical="center"/>
    </xf>
    <xf numFmtId="0" fontId="7" fillId="12" borderId="1" xfId="0" applyFont="1" applyFill="1" applyBorder="1" applyAlignment="1">
      <alignment vertical="center" wrapText="1"/>
    </xf>
    <xf numFmtId="0" fontId="13" fillId="10" borderId="1" xfId="0" applyFont="1" applyFill="1" applyBorder="1" applyAlignment="1">
      <alignment horizontal="left" vertical="center"/>
    </xf>
    <xf numFmtId="0" fontId="5" fillId="9" borderId="1" xfId="0" applyFont="1" applyFill="1" applyBorder="1" applyAlignment="1">
      <alignment horizontal="center" vertical="center"/>
    </xf>
    <xf numFmtId="0" fontId="6" fillId="9" borderId="1" xfId="0" applyFont="1" applyFill="1" applyBorder="1" applyAlignment="1">
      <alignment horizontal="center" vertical="center"/>
    </xf>
    <xf numFmtId="0" fontId="2" fillId="9" borderId="1" xfId="0" applyFont="1" applyFill="1" applyBorder="1" applyAlignment="1">
      <alignment horizontal="center" vertical="center"/>
    </xf>
    <xf numFmtId="0" fontId="0" fillId="0" borderId="6" xfId="0" applyBorder="1" applyAlignment="1">
      <alignment horizontal="center"/>
    </xf>
    <xf numFmtId="0" fontId="0" fillId="0" borderId="1" xfId="0" applyBorder="1" applyAlignment="1">
      <alignment horizontal="center"/>
    </xf>
    <xf numFmtId="0" fontId="0" fillId="0" borderId="5" xfId="0" applyBorder="1" applyAlignment="1">
      <alignment horizontal="center"/>
    </xf>
    <xf numFmtId="0" fontId="11" fillId="0" borderId="1" xfId="0" applyFont="1" applyBorder="1" applyAlignment="1">
      <alignment horizontal="center"/>
    </xf>
    <xf numFmtId="0" fontId="11" fillId="0" borderId="1" xfId="0" applyFont="1" applyBorder="1"/>
    <xf numFmtId="0" fontId="0" fillId="0" borderId="1" xfId="0" quotePrefix="1" applyBorder="1" applyAlignment="1">
      <alignment horizontal="center"/>
    </xf>
    <xf numFmtId="0" fontId="0" fillId="19" borderId="1" xfId="0" applyFill="1" applyBorder="1" applyAlignment="1">
      <alignment horizontal="center"/>
    </xf>
    <xf numFmtId="0" fontId="0" fillId="13" borderId="1" xfId="0" applyFill="1" applyBorder="1" applyAlignment="1">
      <alignment horizontal="center"/>
    </xf>
    <xf numFmtId="0" fontId="0" fillId="15" borderId="1" xfId="0" applyFill="1" applyBorder="1" applyAlignment="1">
      <alignment horizontal="center"/>
    </xf>
    <xf numFmtId="0" fontId="0" fillId="0" borderId="1" xfId="0" applyBorder="1" applyAlignment="1">
      <alignment horizontal="left"/>
    </xf>
    <xf numFmtId="0" fontId="0" fillId="0" borderId="0" xfId="0" applyAlignment="1">
      <alignment horizontal="left"/>
    </xf>
    <xf numFmtId="0" fontId="3" fillId="0" borderId="1" xfId="0" applyFont="1" applyFill="1" applyBorder="1" applyAlignment="1">
      <alignment vertical="center" wrapText="1"/>
    </xf>
    <xf numFmtId="0" fontId="18" fillId="0" borderId="1" xfId="0" applyFont="1" applyFill="1" applyBorder="1" applyAlignment="1">
      <alignment horizontal="left" vertical="center" wrapText="1"/>
    </xf>
    <xf numFmtId="0" fontId="3" fillId="7" borderId="1" xfId="0" applyFont="1" applyFill="1" applyBorder="1" applyAlignment="1">
      <alignment horizontal="left" vertical="center"/>
    </xf>
    <xf numFmtId="0" fontId="3" fillId="3" borderId="1" xfId="0" applyFont="1" applyFill="1" applyBorder="1" applyAlignment="1">
      <alignment horizontal="left" vertical="center"/>
    </xf>
    <xf numFmtId="0" fontId="8" fillId="4" borderId="1" xfId="0" applyFont="1" applyFill="1" applyBorder="1" applyAlignment="1">
      <alignment horizontal="center" vertical="top" wrapText="1"/>
    </xf>
    <xf numFmtId="0" fontId="7" fillId="4" borderId="1" xfId="0" applyFont="1" applyFill="1" applyBorder="1" applyAlignment="1">
      <alignment horizontal="left" vertical="top" wrapText="1"/>
    </xf>
    <xf numFmtId="0" fontId="7" fillId="5" borderId="1" xfId="0" applyFont="1" applyFill="1" applyBorder="1" applyAlignment="1">
      <alignment horizontal="left" vertical="top" wrapText="1"/>
    </xf>
    <xf numFmtId="0" fontId="3" fillId="0" borderId="1" xfId="0" applyFont="1" applyFill="1" applyBorder="1" applyAlignment="1">
      <alignment horizontal="left" vertical="center" wrapText="1"/>
    </xf>
    <xf numFmtId="0" fontId="8" fillId="20" borderId="1" xfId="0" applyFont="1" applyFill="1" applyBorder="1" applyAlignment="1">
      <alignment horizontal="center" vertical="center"/>
    </xf>
    <xf numFmtId="0" fontId="7" fillId="0" borderId="1" xfId="0" applyFont="1" applyFill="1" applyBorder="1" applyAlignment="1">
      <alignment horizontal="left" vertical="center" wrapText="1"/>
    </xf>
    <xf numFmtId="0" fontId="0" fillId="0" borderId="1" xfId="0" applyFill="1" applyBorder="1" applyAlignment="1">
      <alignment vertical="center"/>
    </xf>
    <xf numFmtId="0" fontId="0" fillId="0" borderId="1" xfId="0" applyFill="1" applyBorder="1" applyAlignment="1">
      <alignment vertical="center" wrapText="1"/>
    </xf>
    <xf numFmtId="0" fontId="7" fillId="20" borderId="1" xfId="0" applyFont="1" applyFill="1" applyBorder="1" applyAlignment="1">
      <alignment horizontal="left" vertical="top" wrapText="1"/>
    </xf>
    <xf numFmtId="0" fontId="11" fillId="0" borderId="1" xfId="0" applyFont="1" applyBorder="1" applyAlignment="1">
      <alignment vertical="center"/>
    </xf>
    <xf numFmtId="0" fontId="11" fillId="20" borderId="1" xfId="0" applyFont="1" applyFill="1" applyBorder="1" applyAlignment="1">
      <alignment horizontal="center" vertical="center"/>
    </xf>
    <xf numFmtId="0" fontId="18" fillId="0" borderId="7" xfId="0" applyFont="1" applyBorder="1" applyAlignment="1">
      <alignment horizontal="right" vertical="center"/>
    </xf>
    <xf numFmtId="0" fontId="0" fillId="0" borderId="1" xfId="0" applyBorder="1" applyAlignment="1">
      <alignment horizontal="left" vertical="center"/>
    </xf>
    <xf numFmtId="0" fontId="0" fillId="0" borderId="1" xfId="0" applyBorder="1" applyAlignment="1">
      <alignment horizontal="left" vertical="center" wrapText="1"/>
    </xf>
    <xf numFmtId="0" fontId="0" fillId="0" borderId="7" xfId="0" applyBorder="1" applyAlignment="1">
      <alignment horizontal="right" vertical="center"/>
    </xf>
    <xf numFmtId="0" fontId="18" fillId="0" borderId="1" xfId="0" applyFont="1" applyBorder="1" applyAlignment="1">
      <alignment horizontal="left" vertical="center" wrapText="1"/>
    </xf>
    <xf numFmtId="0" fontId="18" fillId="0" borderId="1" xfId="0" applyFont="1" applyBorder="1" applyAlignment="1">
      <alignment horizontal="center" vertical="center" wrapText="1"/>
    </xf>
    <xf numFmtId="0" fontId="18" fillId="0" borderId="1" xfId="0" applyFont="1" applyBorder="1" applyAlignment="1">
      <alignment horizontal="center" vertical="center"/>
    </xf>
    <xf numFmtId="0" fontId="0" fillId="0" borderId="1" xfId="0" applyFill="1" applyBorder="1" applyAlignment="1">
      <alignment horizontal="left" vertical="center" wrapText="1"/>
    </xf>
    <xf numFmtId="0" fontId="16" fillId="0" borderId="0" xfId="0" applyFont="1" applyAlignment="1">
      <alignment horizontal="center" vertical="center"/>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1" xfId="0" applyFont="1" applyFill="1" applyBorder="1" applyAlignment="1">
      <alignment horizontal="center" vertical="center" wrapText="1"/>
    </xf>
    <xf numFmtId="0" fontId="16" fillId="0" borderId="1" xfId="0" applyFont="1" applyFill="1" applyBorder="1" applyAlignment="1">
      <alignment horizontal="center" vertical="center"/>
    </xf>
    <xf numFmtId="0" fontId="20"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5" xfId="0" applyFont="1" applyBorder="1" applyAlignment="1">
      <alignment horizontal="center" vertical="center" wrapText="1"/>
    </xf>
    <xf numFmtId="0" fontId="4" fillId="10" borderId="1" xfId="0" applyFont="1" applyFill="1" applyBorder="1" applyAlignment="1">
      <alignment horizontal="center" vertical="center" wrapText="1"/>
    </xf>
    <xf numFmtId="0" fontId="4" fillId="10" borderId="2" xfId="0" applyFont="1" applyFill="1" applyBorder="1" applyAlignment="1">
      <alignment horizontal="center" vertical="center" wrapText="1"/>
    </xf>
    <xf numFmtId="0" fontId="4" fillId="10" borderId="1" xfId="0" applyFont="1" applyFill="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wrapText="1"/>
    </xf>
    <xf numFmtId="0" fontId="7" fillId="0" borderId="1" xfId="0" applyFont="1" applyFill="1" applyBorder="1" applyAlignment="1">
      <alignment vertical="center" wrapText="1"/>
    </xf>
    <xf numFmtId="0" fontId="8" fillId="3" borderId="1" xfId="0" applyFont="1" applyFill="1" applyBorder="1" applyAlignment="1">
      <alignment horizontal="center" vertical="center" wrapText="1"/>
    </xf>
    <xf numFmtId="0" fontId="3" fillId="12" borderId="1" xfId="0" applyFont="1" applyFill="1" applyBorder="1" applyAlignment="1">
      <alignment vertical="center"/>
    </xf>
    <xf numFmtId="0" fontId="5" fillId="12" borderId="1" xfId="0" applyFont="1" applyFill="1" applyBorder="1" applyAlignment="1">
      <alignment horizontal="center" vertical="center"/>
    </xf>
    <xf numFmtId="0" fontId="6" fillId="12" borderId="1" xfId="0" applyFont="1" applyFill="1" applyBorder="1" applyAlignment="1">
      <alignment horizontal="center" vertical="center"/>
    </xf>
    <xf numFmtId="0" fontId="2" fillId="12" borderId="1" xfId="0" applyFont="1" applyFill="1" applyBorder="1" applyAlignment="1">
      <alignment horizontal="center" vertical="center"/>
    </xf>
    <xf numFmtId="0" fontId="3" fillId="12" borderId="1" xfId="0" applyFont="1" applyFill="1" applyBorder="1" applyAlignment="1">
      <alignment vertical="center" wrapText="1"/>
    </xf>
    <xf numFmtId="0" fontId="21" fillId="0" borderId="10" xfId="0" applyFont="1" applyBorder="1" applyAlignment="1">
      <alignment vertical="center" wrapText="1"/>
    </xf>
    <xf numFmtId="0" fontId="3" fillId="6" borderId="0" xfId="0" applyFont="1" applyFill="1" applyAlignment="1">
      <alignment horizontal="center" vertical="center"/>
    </xf>
    <xf numFmtId="0" fontId="22" fillId="6" borderId="0" xfId="0" applyFont="1" applyFill="1" applyAlignment="1">
      <alignment horizontal="left" vertical="center"/>
    </xf>
    <xf numFmtId="0" fontId="20" fillId="0" borderId="1" xfId="0" applyFont="1" applyBorder="1" applyAlignment="1">
      <alignment vertical="center" wrapText="1"/>
    </xf>
    <xf numFmtId="0" fontId="3" fillId="0" borderId="0" xfId="0" applyFont="1" applyAlignment="1">
      <alignment vertical="center" wrapText="1"/>
    </xf>
    <xf numFmtId="0" fontId="13" fillId="16" borderId="2" xfId="0" applyFont="1" applyFill="1" applyBorder="1" applyAlignment="1">
      <alignment vertical="center" wrapText="1"/>
    </xf>
    <xf numFmtId="0" fontId="13" fillId="16" borderId="3" xfId="0" applyFont="1" applyFill="1" applyBorder="1" applyAlignment="1">
      <alignment vertical="center" wrapText="1"/>
    </xf>
    <xf numFmtId="0" fontId="12" fillId="16" borderId="3" xfId="0" applyFont="1" applyFill="1" applyBorder="1" applyAlignment="1">
      <alignment horizontal="center" vertical="center"/>
    </xf>
    <xf numFmtId="0" fontId="13" fillId="16" borderId="1" xfId="0" applyFont="1" applyFill="1" applyBorder="1" applyAlignment="1">
      <alignment vertical="center" wrapText="1"/>
    </xf>
    <xf numFmtId="0" fontId="2" fillId="14" borderId="2" xfId="0" applyFont="1" applyFill="1" applyBorder="1" applyAlignment="1">
      <alignment horizontal="right" vertical="center" wrapText="1"/>
    </xf>
    <xf numFmtId="0" fontId="2" fillId="14" borderId="4" xfId="0" applyFont="1" applyFill="1" applyBorder="1" applyAlignment="1">
      <alignment horizontal="center" vertical="center" wrapText="1"/>
    </xf>
    <xf numFmtId="0" fontId="3" fillId="14" borderId="2" xfId="0" applyFont="1" applyFill="1" applyBorder="1" applyAlignment="1">
      <alignment vertical="center" wrapText="1"/>
    </xf>
    <xf numFmtId="0" fontId="2" fillId="14" borderId="3" xfId="0" applyFont="1" applyFill="1" applyBorder="1" applyAlignment="1">
      <alignment vertical="center" wrapText="1"/>
    </xf>
    <xf numFmtId="0" fontId="3" fillId="14" borderId="4" xfId="0" applyFont="1" applyFill="1" applyBorder="1" applyAlignment="1">
      <alignment vertical="center" wrapText="1"/>
    </xf>
    <xf numFmtId="0" fontId="4" fillId="16" borderId="1" xfId="0" applyFont="1" applyFill="1" applyBorder="1" applyAlignment="1">
      <alignment horizontal="center" vertical="center" wrapText="1"/>
    </xf>
    <xf numFmtId="0" fontId="4" fillId="16" borderId="2" xfId="0" applyFont="1" applyFill="1" applyBorder="1" applyAlignment="1">
      <alignment horizontal="center" vertical="center" wrapText="1"/>
    </xf>
    <xf numFmtId="0" fontId="6" fillId="18" borderId="1" xfId="0" applyFont="1" applyFill="1" applyBorder="1" applyAlignment="1">
      <alignment horizontal="center" vertical="center" wrapText="1"/>
    </xf>
    <xf numFmtId="0" fontId="2" fillId="0" borderId="5" xfId="0" applyFont="1" applyBorder="1" applyAlignment="1">
      <alignment horizontal="center" vertical="center" wrapText="1"/>
    </xf>
    <xf numFmtId="0" fontId="2" fillId="0" borderId="5" xfId="0" applyFont="1" applyBorder="1" applyAlignment="1">
      <alignment vertical="center" wrapText="1"/>
    </xf>
    <xf numFmtId="0" fontId="13" fillId="16" borderId="1" xfId="0" applyFont="1" applyFill="1" applyBorder="1" applyAlignment="1">
      <alignment horizontal="center" vertical="center"/>
    </xf>
    <xf numFmtId="0" fontId="13" fillId="16" borderId="2" xfId="0" applyFont="1" applyFill="1" applyBorder="1" applyAlignment="1">
      <alignment horizontal="center" vertical="center"/>
    </xf>
    <xf numFmtId="0" fontId="26" fillId="16" borderId="1" xfId="0" applyFont="1" applyFill="1" applyBorder="1" applyAlignment="1">
      <alignment vertical="center" wrapText="1"/>
    </xf>
    <xf numFmtId="0" fontId="7" fillId="0" borderId="0" xfId="0" applyFont="1" applyFill="1" applyAlignment="1">
      <alignment vertical="center"/>
    </xf>
    <xf numFmtId="0" fontId="19" fillId="0" borderId="1" xfId="0" applyFont="1" applyBorder="1" applyAlignment="1">
      <alignment vertical="center" wrapText="1"/>
    </xf>
    <xf numFmtId="0" fontId="19" fillId="0" borderId="1" xfId="0" applyFont="1" applyBorder="1" applyAlignment="1">
      <alignment vertical="center"/>
    </xf>
    <xf numFmtId="0" fontId="7" fillId="0" borderId="0" xfId="0" applyFont="1" applyAlignment="1">
      <alignment vertical="center"/>
    </xf>
    <xf numFmtId="0" fontId="19" fillId="0" borderId="1" xfId="0" applyFont="1" applyFill="1" applyBorder="1" applyAlignment="1">
      <alignment vertical="center"/>
    </xf>
    <xf numFmtId="0" fontId="19" fillId="0" borderId="1" xfId="0" applyFont="1" applyFill="1" applyBorder="1" applyAlignment="1">
      <alignment horizontal="center" vertical="center"/>
    </xf>
    <xf numFmtId="0" fontId="19" fillId="0" borderId="1" xfId="0" applyFont="1" applyBorder="1" applyAlignment="1">
      <alignment horizontal="center" vertical="center"/>
    </xf>
    <xf numFmtId="0" fontId="19" fillId="12" borderId="1" xfId="0" applyFont="1" applyFill="1" applyBorder="1" applyAlignment="1">
      <alignment vertical="center"/>
    </xf>
    <xf numFmtId="0" fontId="19" fillId="12" borderId="1" xfId="0" applyFont="1" applyFill="1" applyBorder="1" applyAlignment="1">
      <alignment vertical="center" wrapText="1"/>
    </xf>
    <xf numFmtId="0" fontId="19" fillId="12" borderId="1" xfId="0" applyFont="1" applyFill="1" applyBorder="1" applyAlignment="1">
      <alignment horizontal="center" vertical="center"/>
    </xf>
    <xf numFmtId="0" fontId="19" fillId="12" borderId="2" xfId="0" applyFont="1" applyFill="1" applyBorder="1" applyAlignment="1">
      <alignment vertical="center"/>
    </xf>
    <xf numFmtId="0" fontId="19" fillId="12" borderId="3" xfId="0" applyFont="1" applyFill="1" applyBorder="1" applyAlignment="1">
      <alignment vertical="center" wrapText="1"/>
    </xf>
    <xf numFmtId="0" fontId="20" fillId="12" borderId="4" xfId="0" applyFont="1" applyFill="1" applyBorder="1" applyAlignment="1">
      <alignment vertical="center" wrapText="1"/>
    </xf>
    <xf numFmtId="0" fontId="16" fillId="12" borderId="1" xfId="0" applyFont="1" applyFill="1" applyBorder="1" applyAlignment="1">
      <alignment horizontal="center" vertical="center"/>
    </xf>
    <xf numFmtId="0" fontId="20" fillId="12" borderId="1" xfId="0" applyFont="1" applyFill="1" applyBorder="1" applyAlignment="1">
      <alignment horizontal="center" vertical="center" wrapText="1"/>
    </xf>
    <xf numFmtId="0" fontId="16" fillId="12" borderId="1" xfId="0" applyFont="1" applyFill="1" applyBorder="1" applyAlignment="1">
      <alignment horizontal="center" vertical="center" wrapText="1"/>
    </xf>
    <xf numFmtId="0" fontId="19" fillId="12" borderId="1" xfId="0" applyFont="1" applyFill="1" applyBorder="1" applyAlignment="1">
      <alignment horizontal="center" vertical="center" wrapText="1"/>
    </xf>
    <xf numFmtId="0" fontId="20" fillId="12" borderId="1" xfId="0" applyFont="1" applyFill="1" applyBorder="1" applyAlignment="1">
      <alignment horizontal="left" vertical="center" wrapText="1"/>
    </xf>
    <xf numFmtId="0" fontId="19" fillId="12" borderId="2" xfId="0" applyFont="1" applyFill="1" applyBorder="1" applyAlignment="1">
      <alignment horizontal="center" vertical="center" wrapText="1"/>
    </xf>
    <xf numFmtId="0" fontId="20" fillId="0" borderId="1" xfId="0" applyFont="1" applyBorder="1" applyAlignment="1">
      <alignment horizontal="left" vertical="center" wrapText="1"/>
    </xf>
    <xf numFmtId="0" fontId="20" fillId="12" borderId="1" xfId="0" applyFont="1" applyFill="1" applyBorder="1" applyAlignment="1">
      <alignment vertical="center" wrapText="1"/>
    </xf>
    <xf numFmtId="0" fontId="20" fillId="2" borderId="1" xfId="0" applyFont="1" applyFill="1" applyBorder="1" applyAlignment="1">
      <alignment horizontal="center" vertical="center" wrapText="1"/>
    </xf>
    <xf numFmtId="0" fontId="20" fillId="2" borderId="1" xfId="0" applyFont="1" applyFill="1" applyBorder="1" applyAlignment="1">
      <alignment horizontal="center" vertical="center"/>
    </xf>
    <xf numFmtId="0" fontId="20" fillId="20" borderId="1" xfId="0" applyFont="1" applyFill="1" applyBorder="1" applyAlignment="1">
      <alignment horizontal="center" vertical="center"/>
    </xf>
    <xf numFmtId="0" fontId="3" fillId="20" borderId="1" xfId="0" applyFont="1" applyFill="1" applyBorder="1" applyAlignment="1">
      <alignment horizontal="center" vertical="center"/>
    </xf>
    <xf numFmtId="0" fontId="16" fillId="2" borderId="1" xfId="0" applyFont="1" applyFill="1" applyBorder="1" applyAlignment="1">
      <alignment horizontal="center" vertical="center" wrapText="1"/>
    </xf>
    <xf numFmtId="0" fontId="16" fillId="2" borderId="1" xfId="0" applyFont="1" applyFill="1" applyBorder="1" applyAlignment="1">
      <alignment horizontal="center" vertical="center"/>
    </xf>
    <xf numFmtId="0" fontId="16" fillId="20" borderId="1" xfId="0" applyFont="1" applyFill="1" applyBorder="1" applyAlignment="1">
      <alignment horizontal="center" vertical="center" wrapText="1"/>
    </xf>
    <xf numFmtId="0" fontId="16" fillId="20" borderId="1" xfId="0" applyFont="1" applyFill="1" applyBorder="1" applyAlignment="1">
      <alignment horizontal="center" vertical="center"/>
    </xf>
    <xf numFmtId="0" fontId="16" fillId="2" borderId="1" xfId="0" applyFont="1" applyFill="1" applyBorder="1" applyAlignment="1">
      <alignment vertical="center" wrapText="1"/>
    </xf>
    <xf numFmtId="0" fontId="16" fillId="2" borderId="1" xfId="0" applyFont="1" applyFill="1" applyBorder="1" applyAlignment="1">
      <alignment vertical="center"/>
    </xf>
    <xf numFmtId="0" fontId="16" fillId="20" borderId="1" xfId="0" applyFont="1" applyFill="1" applyBorder="1" applyAlignment="1">
      <alignment vertical="center"/>
    </xf>
    <xf numFmtId="0" fontId="20" fillId="2" borderId="1" xfId="0" applyFont="1" applyFill="1" applyBorder="1" applyAlignment="1">
      <alignment vertical="center"/>
    </xf>
    <xf numFmtId="0" fontId="20" fillId="2" borderId="1" xfId="0" applyFont="1" applyFill="1" applyBorder="1" applyAlignment="1">
      <alignment vertical="center" wrapText="1"/>
    </xf>
    <xf numFmtId="0" fontId="20" fillId="20" borderId="1" xfId="0" applyFont="1" applyFill="1" applyBorder="1" applyAlignment="1">
      <alignment vertical="center"/>
    </xf>
    <xf numFmtId="0" fontId="2" fillId="0" borderId="0" xfId="0" applyFont="1"/>
    <xf numFmtId="0" fontId="3" fillId="0" borderId="0" xfId="0" applyFont="1"/>
    <xf numFmtId="0" fontId="3" fillId="0" borderId="1" xfId="0" applyFont="1" applyBorder="1" applyAlignment="1">
      <alignment horizontal="center" vertical="center" wrapText="1"/>
    </xf>
    <xf numFmtId="0" fontId="3" fillId="0" borderId="0" xfId="0" applyFont="1" applyAlignment="1">
      <alignment vertical="top"/>
    </xf>
    <xf numFmtId="0" fontId="7" fillId="0" borderId="1" xfId="0" applyFont="1" applyBorder="1" applyAlignment="1">
      <alignment vertical="center" wrapText="1"/>
    </xf>
    <xf numFmtId="0" fontId="3" fillId="21"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12" borderId="1" xfId="0" applyFont="1" applyFill="1" applyBorder="1" applyAlignment="1">
      <alignment horizontal="left" vertical="center" wrapText="1"/>
    </xf>
    <xf numFmtId="0" fontId="7" fillId="12" borderId="1" xfId="0" applyFont="1" applyFill="1" applyBorder="1" applyAlignment="1">
      <alignment horizontal="left" vertical="center" wrapText="1"/>
    </xf>
    <xf numFmtId="0" fontId="3" fillId="3" borderId="1" xfId="0" applyFont="1" applyFill="1" applyBorder="1" applyAlignment="1">
      <alignment horizontal="left" vertical="center" wrapText="1"/>
    </xf>
    <xf numFmtId="0" fontId="3" fillId="0" borderId="1" xfId="0" applyFont="1" applyBorder="1"/>
    <xf numFmtId="0" fontId="28" fillId="7" borderId="1" xfId="0" applyFont="1" applyFill="1" applyBorder="1" applyAlignment="1">
      <alignment horizontal="left" vertical="center"/>
    </xf>
    <xf numFmtId="0" fontId="7" fillId="7" borderId="1" xfId="0" applyFont="1" applyFill="1" applyBorder="1" applyAlignment="1">
      <alignment horizontal="left" vertical="center"/>
    </xf>
    <xf numFmtId="0" fontId="28" fillId="3" borderId="1" xfId="0" applyFont="1" applyFill="1" applyBorder="1" applyAlignment="1">
      <alignment horizontal="left" vertical="center"/>
    </xf>
    <xf numFmtId="0" fontId="7" fillId="3" borderId="1" xfId="0" applyFont="1" applyFill="1" applyBorder="1" applyAlignment="1">
      <alignment horizontal="left" vertical="center"/>
    </xf>
    <xf numFmtId="0" fontId="3" fillId="0" borderId="1" xfId="0" applyFont="1" applyBorder="1" applyAlignment="1">
      <alignment vertical="top"/>
    </xf>
    <xf numFmtId="0" fontId="3" fillId="0" borderId="1" xfId="0" applyFont="1" applyBorder="1" applyAlignment="1">
      <alignment wrapText="1"/>
    </xf>
    <xf numFmtId="0" fontId="2" fillId="12" borderId="1" xfId="0" applyFont="1" applyFill="1" applyBorder="1" applyAlignment="1">
      <alignment horizontal="center" vertical="center" wrapText="1"/>
    </xf>
    <xf numFmtId="0" fontId="2" fillId="21" borderId="1" xfId="0" applyFont="1" applyFill="1" applyBorder="1" applyAlignment="1">
      <alignment horizontal="center" vertical="center" wrapText="1"/>
    </xf>
    <xf numFmtId="0" fontId="31" fillId="2" borderId="1" xfId="0" applyFont="1" applyFill="1" applyBorder="1" applyAlignment="1">
      <alignment horizontal="center" vertical="center"/>
    </xf>
    <xf numFmtId="0" fontId="32" fillId="2" borderId="1" xfId="0" applyFont="1" applyFill="1" applyBorder="1" applyAlignment="1">
      <alignment horizontal="center" vertical="center" wrapText="1"/>
    </xf>
    <xf numFmtId="0" fontId="31" fillId="2" borderId="1" xfId="0" applyFont="1" applyFill="1" applyBorder="1" applyAlignment="1">
      <alignment vertical="center" wrapText="1"/>
    </xf>
    <xf numFmtId="0" fontId="7" fillId="2" borderId="1" xfId="0" applyFont="1" applyFill="1" applyBorder="1" applyAlignment="1">
      <alignment vertical="center" wrapText="1"/>
    </xf>
    <xf numFmtId="0" fontId="3" fillId="2" borderId="1" xfId="0" applyFont="1" applyFill="1" applyBorder="1" applyAlignment="1">
      <alignment vertical="center" wrapText="1"/>
    </xf>
    <xf numFmtId="0" fontId="3" fillId="2" borderId="1" xfId="0" applyFont="1" applyFill="1" applyBorder="1" applyAlignment="1">
      <alignment vertical="center"/>
    </xf>
    <xf numFmtId="0" fontId="7" fillId="20" borderId="1" xfId="0" applyFont="1" applyFill="1" applyBorder="1" applyAlignment="1">
      <alignment vertical="center" wrapText="1"/>
    </xf>
    <xf numFmtId="0" fontId="3" fillId="2" borderId="1" xfId="0" quotePrefix="1" applyFont="1" applyFill="1" applyBorder="1" applyAlignment="1">
      <alignment vertical="center" wrapText="1"/>
    </xf>
    <xf numFmtId="0" fontId="4" fillId="22" borderId="1" xfId="0" applyFont="1" applyFill="1" applyBorder="1" applyAlignment="1">
      <alignment vertical="center"/>
    </xf>
    <xf numFmtId="0" fontId="4" fillId="22" borderId="1" xfId="0" applyFont="1" applyFill="1" applyBorder="1" applyAlignment="1">
      <alignment horizontal="center" vertical="center" wrapText="1"/>
    </xf>
    <xf numFmtId="0" fontId="4" fillId="22" borderId="1" xfId="0" applyFont="1" applyFill="1" applyBorder="1" applyAlignment="1">
      <alignment horizontal="center" vertical="center"/>
    </xf>
    <xf numFmtId="0" fontId="4" fillId="23" borderId="1" xfId="0" applyFont="1" applyFill="1" applyBorder="1" applyAlignment="1">
      <alignment vertical="center"/>
    </xf>
    <xf numFmtId="0" fontId="2" fillId="12" borderId="1" xfId="0" applyFont="1" applyFill="1" applyBorder="1" applyAlignment="1">
      <alignment vertical="center"/>
    </xf>
    <xf numFmtId="0" fontId="11" fillId="24" borderId="1" xfId="0" applyFont="1" applyFill="1" applyBorder="1" applyAlignment="1">
      <alignment vertical="center"/>
    </xf>
    <xf numFmtId="0" fontId="3" fillId="0" borderId="1" xfId="0" applyFont="1" applyFill="1" applyBorder="1" applyAlignment="1">
      <alignment vertical="center"/>
    </xf>
    <xf numFmtId="0" fontId="6" fillId="25" borderId="1" xfId="0" applyFont="1" applyFill="1" applyBorder="1" applyAlignment="1">
      <alignment horizontal="center" vertical="center" wrapText="1"/>
    </xf>
    <xf numFmtId="0" fontId="9" fillId="0" borderId="0" xfId="0" applyFont="1" applyAlignment="1">
      <alignment vertical="center"/>
    </xf>
    <xf numFmtId="0" fontId="0" fillId="0" borderId="5" xfId="0" applyFill="1" applyBorder="1" applyAlignment="1">
      <alignment horizontal="left" vertical="center" wrapText="1"/>
    </xf>
    <xf numFmtId="0" fontId="0" fillId="0" borderId="11" xfId="0" applyBorder="1" applyAlignment="1">
      <alignment horizontal="right" vertical="center"/>
    </xf>
    <xf numFmtId="0" fontId="4" fillId="22" borderId="1" xfId="0" applyFont="1" applyFill="1" applyBorder="1" applyAlignment="1">
      <alignment horizontal="center" vertical="center" wrapText="1"/>
    </xf>
    <xf numFmtId="0" fontId="2" fillId="0" borderId="1" xfId="0" applyFont="1" applyBorder="1" applyAlignment="1">
      <alignment horizontal="center" vertical="center"/>
    </xf>
    <xf numFmtId="0" fontId="2" fillId="12"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4" fillId="22" borderId="1" xfId="0" applyFont="1" applyFill="1" applyBorder="1" applyAlignment="1">
      <alignment horizontal="center" vertical="center"/>
    </xf>
    <xf numFmtId="0" fontId="4" fillId="23" borderId="2" xfId="0" applyFont="1" applyFill="1" applyBorder="1" applyAlignment="1">
      <alignment horizontal="center" vertical="center"/>
    </xf>
    <xf numFmtId="0" fontId="4" fillId="23" borderId="3" xfId="0" applyFont="1" applyFill="1" applyBorder="1" applyAlignment="1">
      <alignment horizontal="center" vertical="center"/>
    </xf>
    <xf numFmtId="0" fontId="4" fillId="23" borderId="4" xfId="0" applyFont="1" applyFill="1" applyBorder="1" applyAlignment="1">
      <alignment horizontal="center" vertical="center"/>
    </xf>
    <xf numFmtId="0" fontId="4" fillId="22" borderId="6" xfId="0" applyFont="1" applyFill="1" applyBorder="1" applyAlignment="1">
      <alignment horizontal="center" vertical="center" wrapText="1"/>
    </xf>
    <xf numFmtId="0" fontId="4" fillId="22" borderId="5" xfId="0" applyFont="1" applyFill="1" applyBorder="1" applyAlignment="1">
      <alignment horizontal="center" vertical="center" wrapText="1"/>
    </xf>
    <xf numFmtId="0" fontId="4" fillId="23" borderId="3" xfId="0" applyFont="1" applyFill="1" applyBorder="1" applyAlignment="1">
      <alignment horizontal="center" vertical="center" wrapText="1"/>
    </xf>
    <xf numFmtId="0" fontId="4" fillId="23" borderId="4" xfId="0" applyFont="1" applyFill="1" applyBorder="1" applyAlignment="1">
      <alignment horizontal="center" vertical="center" wrapText="1"/>
    </xf>
    <xf numFmtId="0" fontId="4" fillId="23" borderId="2" xfId="0" applyFont="1" applyFill="1" applyBorder="1" applyAlignment="1">
      <alignment horizontal="center" vertical="center" wrapText="1"/>
    </xf>
    <xf numFmtId="0" fontId="0" fillId="0" borderId="7" xfId="0" applyBorder="1" applyAlignment="1">
      <alignment horizontal="right" vertical="center"/>
    </xf>
    <xf numFmtId="0" fontId="0" fillId="0" borderId="1" xfId="0" applyBorder="1" applyAlignment="1">
      <alignment horizontal="left" vertical="center"/>
    </xf>
    <xf numFmtId="0" fontId="0" fillId="0" borderId="1" xfId="0" applyBorder="1" applyAlignment="1">
      <alignment horizontal="left" vertical="center" wrapText="1"/>
    </xf>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0" fontId="0" fillId="0" borderId="8" xfId="0" applyBorder="1" applyAlignment="1">
      <alignment horizontal="right" vertical="center"/>
    </xf>
    <xf numFmtId="0" fontId="0" fillId="0" borderId="9" xfId="0" applyBorder="1" applyAlignment="1">
      <alignment horizontal="right" vertical="center"/>
    </xf>
    <xf numFmtId="0" fontId="0" fillId="0" borderId="6" xfId="0" applyFill="1" applyBorder="1" applyAlignment="1">
      <alignment horizontal="left" vertical="center" wrapText="1"/>
    </xf>
    <xf numFmtId="0" fontId="0" fillId="0" borderId="5" xfId="0" applyFill="1" applyBorder="1" applyAlignment="1">
      <alignment horizontal="left" vertical="center" wrapText="1"/>
    </xf>
    <xf numFmtId="0" fontId="19" fillId="12" borderId="2" xfId="0" applyFont="1" applyFill="1" applyBorder="1" applyAlignment="1">
      <alignment horizontal="left" vertical="center" wrapText="1"/>
    </xf>
    <xf numFmtId="0" fontId="19" fillId="12" borderId="3" xfId="0" applyFont="1" applyFill="1" applyBorder="1" applyAlignment="1">
      <alignment horizontal="left" vertical="center" wrapText="1"/>
    </xf>
    <xf numFmtId="0" fontId="19" fillId="12" borderId="4" xfId="0" applyFont="1" applyFill="1" applyBorder="1" applyAlignment="1">
      <alignment horizontal="left" vertical="center" wrapText="1"/>
    </xf>
    <xf numFmtId="0" fontId="11" fillId="0" borderId="1" xfId="0" applyFont="1" applyBorder="1" applyAlignment="1">
      <alignment horizontal="center"/>
    </xf>
    <xf numFmtId="2" fontId="0" fillId="0" borderId="1" xfId="0" quotePrefix="1" applyNumberFormat="1" applyBorder="1" applyAlignment="1">
      <alignment horizontal="center"/>
    </xf>
    <xf numFmtId="0" fontId="0" fillId="2" borderId="1" xfId="0" applyFill="1" applyBorder="1" applyAlignment="1">
      <alignment horizontal="center"/>
    </xf>
  </cellXfs>
  <cellStyles count="2">
    <cellStyle name="Normal" xfId="0" builtinId="0"/>
    <cellStyle name="Normal 2" xfId="1"/>
  </cellStyles>
  <dxfs count="12">
    <dxf>
      <fill>
        <patternFill>
          <bgColor rgb="FF92D050"/>
        </patternFill>
      </fill>
    </dxf>
    <dxf>
      <fill>
        <patternFill>
          <bgColor theme="7" tint="0.59996337778862885"/>
        </patternFill>
      </fill>
    </dxf>
    <dxf>
      <fill>
        <patternFill>
          <bgColor rgb="FFFFC000"/>
        </patternFill>
      </fill>
    </dxf>
    <dxf>
      <fill>
        <patternFill>
          <bgColor rgb="FFFF0000"/>
        </patternFill>
      </fill>
    </dxf>
    <dxf>
      <fill>
        <patternFill>
          <bgColor rgb="FF92D050"/>
        </patternFill>
      </fill>
    </dxf>
    <dxf>
      <fill>
        <patternFill>
          <bgColor theme="7" tint="0.59996337778862885"/>
        </patternFill>
      </fill>
    </dxf>
    <dxf>
      <fill>
        <patternFill>
          <bgColor rgb="FFFF9933"/>
        </patternFill>
      </fill>
    </dxf>
    <dxf>
      <fill>
        <patternFill>
          <bgColor rgb="FFFF0000"/>
        </patternFill>
      </fill>
    </dxf>
    <dxf>
      <fill>
        <patternFill>
          <bgColor rgb="FF92D050"/>
        </patternFill>
      </fill>
    </dxf>
    <dxf>
      <fill>
        <patternFill>
          <bgColor theme="7" tint="0.59996337778862885"/>
        </patternFill>
      </fill>
    </dxf>
    <dxf>
      <fill>
        <patternFill>
          <bgColor rgb="FFFF9933"/>
        </patternFill>
      </fill>
    </dxf>
    <dxf>
      <fill>
        <patternFill>
          <bgColor rgb="FFFF0000"/>
        </patternFill>
      </fill>
    </dxf>
  </dxfs>
  <tableStyles count="0" defaultTableStyle="TableStyleMedium2" defaultPivotStyle="PivotStyleLight16"/>
  <colors>
    <mruColors>
      <color rgb="FFCCCCFF"/>
      <color rgb="FFFF9933"/>
      <color rgb="FFFFCCFF"/>
      <color rgb="FFFF99FF"/>
      <color rgb="FFCC99FF"/>
      <color rgb="FFF4E4F4"/>
      <color rgb="FFFFFFCC"/>
      <color rgb="FFFE94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38100</xdr:colOff>
      <xdr:row>0</xdr:row>
      <xdr:rowOff>72839</xdr:rowOff>
    </xdr:from>
    <xdr:to>
      <xdr:col>2</xdr:col>
      <xdr:colOff>2943225</xdr:colOff>
      <xdr:row>0</xdr:row>
      <xdr:rowOff>872938</xdr:rowOff>
    </xdr:to>
    <xdr:sp macro="" textlink="">
      <xdr:nvSpPr>
        <xdr:cNvPr id="2" name="CuadroTexto 1"/>
        <xdr:cNvSpPr txBox="1"/>
      </xdr:nvSpPr>
      <xdr:spPr>
        <a:xfrm>
          <a:off x="38100" y="72839"/>
          <a:ext cx="5717801" cy="80009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100" i="1">
              <a:solidFill>
                <a:sysClr val="windowText" lastClr="000000"/>
              </a:solidFill>
            </a:rPr>
            <a:t>1. Seleccionar sucesos</a:t>
          </a:r>
          <a:r>
            <a:rPr lang="es-ES" sz="1100" i="1" baseline="0">
              <a:solidFill>
                <a:sysClr val="windowText" lastClr="000000"/>
              </a:solidFill>
            </a:rPr>
            <a:t> propios del sistema (consultar la columna OBSERVACIONES).</a:t>
          </a:r>
        </a:p>
        <a:p>
          <a:r>
            <a:rPr lang="es-ES" sz="1100" i="1" baseline="0">
              <a:solidFill>
                <a:sysClr val="windowText" lastClr="000000"/>
              </a:solidFill>
            </a:rPr>
            <a:t>Los sucesos no seleccionados, copiarlos a la hoja "sucesos no seleccionados".</a:t>
          </a:r>
        </a:p>
        <a:p>
          <a:r>
            <a:rPr lang="es-ES" sz="1100" i="1">
              <a:solidFill>
                <a:sysClr val="windowText" lastClr="000000"/>
              </a:solidFill>
            </a:rPr>
            <a:t>2. Rellenar</a:t>
          </a:r>
          <a:r>
            <a:rPr lang="es-ES" sz="1100" i="1" baseline="0">
              <a:solidFill>
                <a:sysClr val="windowText" lastClr="000000"/>
              </a:solidFill>
            </a:rPr>
            <a:t> solo las celdas con fondo amarillo. </a:t>
          </a:r>
          <a:r>
            <a:rPr lang="es-ES" sz="1100" i="1">
              <a:solidFill>
                <a:sysClr val="windowText" lastClr="000000"/>
              </a:solidFill>
            </a:rPr>
            <a:t>La primera línea se</a:t>
          </a:r>
          <a:r>
            <a:rPr lang="es-ES" sz="1100" i="1" baseline="0">
              <a:solidFill>
                <a:sysClr val="windowText" lastClr="000000"/>
              </a:solidFill>
            </a:rPr>
            <a:t> ha completado a modo de ejemplo (texto en gris y cursiva). Deberá sustituirse por el caso concreto de estudio.</a:t>
          </a:r>
          <a:endParaRPr lang="es-ES" sz="1100" i="1">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66435</xdr:colOff>
      <xdr:row>0</xdr:row>
      <xdr:rowOff>139274</xdr:rowOff>
    </xdr:from>
    <xdr:to>
      <xdr:col>5</xdr:col>
      <xdr:colOff>176894</xdr:colOff>
      <xdr:row>0</xdr:row>
      <xdr:rowOff>1104900</xdr:rowOff>
    </xdr:to>
    <xdr:sp macro="" textlink="">
      <xdr:nvSpPr>
        <xdr:cNvPr id="2" name="CuadroTexto 1"/>
        <xdr:cNvSpPr txBox="1"/>
      </xdr:nvSpPr>
      <xdr:spPr>
        <a:xfrm>
          <a:off x="66435" y="139274"/>
          <a:ext cx="11302334" cy="96562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100" b="1" i="0" u="none" strike="noStrike" baseline="0" smtClean="0">
              <a:solidFill>
                <a:schemeClr val="dk1"/>
              </a:solidFill>
              <a:latin typeface="+mn-lt"/>
              <a:ea typeface="+mn-ea"/>
              <a:cs typeface="+mn-cs"/>
            </a:rPr>
            <a:t>DEFINICIONES SEGÚN REGLAMENTO UE 2020/741  DEL PARLAMENTO EUROPEO Y DEL CONSEJO de 25 de mayo de 2020 relativo a los requisitos mínimos para la reutilización del agua </a:t>
          </a:r>
          <a:endParaRPr lang="es-ES" sz="1100" b="1" i="0" u="none" strike="noStrike" baseline="0" smtClean="0">
            <a:solidFill>
              <a:srgbClr val="FF0000"/>
            </a:solidFill>
            <a:latin typeface="+mn-lt"/>
            <a:ea typeface="+mn-ea"/>
            <a:cs typeface="+mn-cs"/>
          </a:endParaRPr>
        </a:p>
        <a:p>
          <a:r>
            <a:rPr lang="es-ES" sz="1100" b="1" i="0" u="none" strike="noStrike" baseline="0" smtClean="0">
              <a:solidFill>
                <a:schemeClr val="dk1"/>
              </a:solidFill>
              <a:latin typeface="+mn-lt"/>
              <a:ea typeface="+mn-ea"/>
              <a:cs typeface="+mn-cs"/>
            </a:rPr>
            <a:t>&lt;&lt;medida preventiva&gt;&gt;: </a:t>
          </a:r>
          <a:r>
            <a:rPr lang="es-ES" sz="1100" b="0" i="0" u="none" strike="noStrike" baseline="0" smtClean="0">
              <a:solidFill>
                <a:schemeClr val="dk1"/>
              </a:solidFill>
              <a:latin typeface="+mn-lt"/>
              <a:ea typeface="+mn-ea"/>
              <a:cs typeface="+mn-cs"/>
            </a:rPr>
            <a:t>una acción o actividad apropiada que pueda prevenir o eliminar un riesgo para la salud o el medio ambiente, o que pueda reducirlo a un nivel aceptable; </a:t>
          </a:r>
        </a:p>
        <a:p>
          <a:r>
            <a:rPr lang="es-ES" sz="1100" b="1" i="0" u="none" strike="noStrike" baseline="0" smtClean="0">
              <a:solidFill>
                <a:schemeClr val="dk1"/>
              </a:solidFill>
              <a:latin typeface="+mn-lt"/>
              <a:ea typeface="+mn-ea"/>
              <a:cs typeface="+mn-cs"/>
            </a:rPr>
            <a:t>&lt;&lt;barrera&gt;&gt;: </a:t>
          </a:r>
          <a:r>
            <a:rPr lang="es-ES" sz="1100" b="0" i="0" u="none" strike="noStrike" baseline="0" smtClean="0">
              <a:solidFill>
                <a:schemeClr val="dk1"/>
              </a:solidFill>
              <a:latin typeface="+mn-lt"/>
              <a:ea typeface="+mn-ea"/>
              <a:cs typeface="+mn-cs"/>
            </a:rPr>
            <a:t>cualquier medio, ya sea físico o de etapas de proceso o condiciones de uso, por el que se reduzca o evite un riesgo de infección humana impidiendo el contacto de aguas regeneradas con el producto ingerido y con las personas directamente expuestas, o cualquier otro medio que, por ejemplo, reduzca la concentración de microorganismos en las aguas regeneradas o impida que sobrevivan en el producto ingerido.</a:t>
          </a:r>
        </a:p>
      </xdr:txBody>
    </xdr:sp>
    <xdr:clientData/>
  </xdr:twoCellAnchor>
  <xdr:twoCellAnchor>
    <xdr:from>
      <xdr:col>0</xdr:col>
      <xdr:colOff>67235</xdr:colOff>
      <xdr:row>0</xdr:row>
      <xdr:rowOff>1143001</xdr:rowOff>
    </xdr:from>
    <xdr:to>
      <xdr:col>5</xdr:col>
      <xdr:colOff>177694</xdr:colOff>
      <xdr:row>2</xdr:row>
      <xdr:rowOff>161925</xdr:rowOff>
    </xdr:to>
    <xdr:sp macro="" textlink="">
      <xdr:nvSpPr>
        <xdr:cNvPr id="3" name="CuadroTexto 2"/>
        <xdr:cNvSpPr txBox="1"/>
      </xdr:nvSpPr>
      <xdr:spPr>
        <a:xfrm>
          <a:off x="67235" y="1143001"/>
          <a:ext cx="11302334" cy="79057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100" b="1" i="0" u="none" strike="noStrike" baseline="0" smtClean="0">
              <a:solidFill>
                <a:schemeClr val="dk1"/>
              </a:solidFill>
              <a:latin typeface="+mn-lt"/>
              <a:ea typeface="+mn-ea"/>
              <a:cs typeface="+mn-cs"/>
            </a:rPr>
            <a:t>NOTA: </a:t>
          </a:r>
          <a:r>
            <a:rPr lang="es-ES" sz="1100" b="0" i="0" u="none" strike="noStrike" baseline="0" smtClean="0">
              <a:solidFill>
                <a:schemeClr val="dk1"/>
              </a:solidFill>
              <a:latin typeface="+mn-lt"/>
              <a:ea typeface="+mn-ea"/>
              <a:cs typeface="+mn-cs"/>
            </a:rPr>
            <a:t>El siguiente listado de medidas y barreras es orientativo. No limitativo. Tenga en cuenta que </a:t>
          </a:r>
          <a:r>
            <a:rPr lang="es-ES" sz="1100" u="none">
              <a:solidFill>
                <a:schemeClr val="dk1"/>
              </a:solidFill>
              <a:effectLst/>
              <a:latin typeface="+mn-lt"/>
              <a:ea typeface="+mn-ea"/>
              <a:cs typeface="+mn-cs"/>
            </a:rPr>
            <a:t>una medida preventiva puede ser: un tratamiento, un método de riego, una barrera ; la lista de procedimientos en un sistema de control de calidad, como programas de monitoreo y mantenimiento; cualquier procedimiento o actividad en un sistema de monitoreo ambiental; y cualquier procedimiento y actividad en un sistema de gestión de emergencias y mecanismos de coordinación entre las partes responsables de un sistema de reutilización de agua para garantizar que todos los riesgos se gestionen y reduzcan a un nivel aceptable.</a:t>
          </a:r>
          <a:endParaRPr lang="es-ES" sz="1100" b="0" i="0" u="none" strike="noStrike" baseline="0" smtClean="0">
            <a:solidFill>
              <a:schemeClr val="dk1"/>
            </a:solidFill>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207818</xdr:colOff>
      <xdr:row>0</xdr:row>
      <xdr:rowOff>190499</xdr:rowOff>
    </xdr:from>
    <xdr:to>
      <xdr:col>1</xdr:col>
      <xdr:colOff>1619250</xdr:colOff>
      <xdr:row>1</xdr:row>
      <xdr:rowOff>371474</xdr:rowOff>
    </xdr:to>
    <xdr:sp macro="" textlink="">
      <xdr:nvSpPr>
        <xdr:cNvPr id="3" name="CuadroTexto 2"/>
        <xdr:cNvSpPr txBox="1"/>
      </xdr:nvSpPr>
      <xdr:spPr>
        <a:xfrm>
          <a:off x="207818" y="190499"/>
          <a:ext cx="2821132" cy="6953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100" i="1">
              <a:solidFill>
                <a:sysClr val="windowText" lastClr="000000"/>
              </a:solidFill>
            </a:rPr>
            <a:t>Rellenar solamente celdas con fondo amarillo.</a:t>
          </a:r>
        </a:p>
        <a:p>
          <a:r>
            <a:rPr lang="es-ES" sz="1100" i="1">
              <a:solidFill>
                <a:sysClr val="windowText" lastClr="000000"/>
              </a:solidFill>
            </a:rPr>
            <a:t>La primera línea es un</a:t>
          </a:r>
          <a:r>
            <a:rPr lang="es-ES" sz="1100" i="1" baseline="0">
              <a:solidFill>
                <a:sysClr val="windowText" lastClr="000000"/>
              </a:solidFill>
            </a:rPr>
            <a:t> ejemplo, que deberá sustituirse por el caso concreto de estudio.</a:t>
          </a:r>
          <a:endParaRPr lang="es-ES" sz="1100" i="1">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261938</xdr:colOff>
      <xdr:row>0</xdr:row>
      <xdr:rowOff>95250</xdr:rowOff>
    </xdr:from>
    <xdr:to>
      <xdr:col>1</xdr:col>
      <xdr:colOff>2321070</xdr:colOff>
      <xdr:row>1</xdr:row>
      <xdr:rowOff>4762</xdr:rowOff>
    </xdr:to>
    <xdr:sp macro="" textlink="">
      <xdr:nvSpPr>
        <xdr:cNvPr id="3" name="CuadroTexto 2"/>
        <xdr:cNvSpPr txBox="1"/>
      </xdr:nvSpPr>
      <xdr:spPr>
        <a:xfrm>
          <a:off x="261938" y="95250"/>
          <a:ext cx="2821132" cy="6953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100" i="1">
              <a:solidFill>
                <a:sysClr val="windowText" lastClr="000000"/>
              </a:solidFill>
            </a:rPr>
            <a:t>Rellenar solamente celdas con fondo amarillo.</a:t>
          </a:r>
        </a:p>
        <a:p>
          <a:r>
            <a:rPr lang="es-ES" sz="1100" i="1">
              <a:solidFill>
                <a:sysClr val="windowText" lastClr="000000"/>
              </a:solidFill>
            </a:rPr>
            <a:t>La primera línea es un</a:t>
          </a:r>
          <a:r>
            <a:rPr lang="es-ES" sz="1100" i="1" baseline="0">
              <a:solidFill>
                <a:sysClr val="windowText" lastClr="000000"/>
              </a:solidFill>
            </a:rPr>
            <a:t> ejemplo, que deberá sustituirse por el caso concreto de estudio.</a:t>
          </a:r>
          <a:endParaRPr lang="es-ES" sz="1100" i="1">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207818</xdr:colOff>
      <xdr:row>0</xdr:row>
      <xdr:rowOff>190499</xdr:rowOff>
    </xdr:from>
    <xdr:to>
      <xdr:col>1</xdr:col>
      <xdr:colOff>1619250</xdr:colOff>
      <xdr:row>1</xdr:row>
      <xdr:rowOff>371474</xdr:rowOff>
    </xdr:to>
    <xdr:sp macro="" textlink="">
      <xdr:nvSpPr>
        <xdr:cNvPr id="2" name="CuadroTexto 1"/>
        <xdr:cNvSpPr txBox="1"/>
      </xdr:nvSpPr>
      <xdr:spPr>
        <a:xfrm>
          <a:off x="207818" y="190499"/>
          <a:ext cx="2821132" cy="6953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100" i="1">
              <a:solidFill>
                <a:sysClr val="windowText" lastClr="000000"/>
              </a:solidFill>
            </a:rPr>
            <a:t>Rellenar solamente celdas con fondo amarillo.</a:t>
          </a:r>
        </a:p>
        <a:p>
          <a:r>
            <a:rPr lang="es-ES" sz="1100" i="1">
              <a:solidFill>
                <a:sysClr val="windowText" lastClr="000000"/>
              </a:solidFill>
            </a:rPr>
            <a:t>La primera línea es un</a:t>
          </a:r>
          <a:r>
            <a:rPr lang="es-ES" sz="1100" i="1" baseline="0">
              <a:solidFill>
                <a:sysClr val="windowText" lastClr="000000"/>
              </a:solidFill>
            </a:rPr>
            <a:t> ejemplo, que deberá sustituirse por el caso concreto de estudio.</a:t>
          </a:r>
          <a:endParaRPr lang="es-ES" sz="1100" i="1">
            <a:solidFill>
              <a:sysClr val="windowText" lastClr="00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261938</xdr:colOff>
      <xdr:row>0</xdr:row>
      <xdr:rowOff>95250</xdr:rowOff>
    </xdr:from>
    <xdr:to>
      <xdr:col>1</xdr:col>
      <xdr:colOff>2321070</xdr:colOff>
      <xdr:row>1</xdr:row>
      <xdr:rowOff>4762</xdr:rowOff>
    </xdr:to>
    <xdr:sp macro="" textlink="">
      <xdr:nvSpPr>
        <xdr:cNvPr id="2" name="CuadroTexto 1"/>
        <xdr:cNvSpPr txBox="1"/>
      </xdr:nvSpPr>
      <xdr:spPr>
        <a:xfrm>
          <a:off x="261938" y="95250"/>
          <a:ext cx="2821132" cy="70008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100" i="1">
              <a:solidFill>
                <a:sysClr val="windowText" lastClr="000000"/>
              </a:solidFill>
            </a:rPr>
            <a:t>Rellenar solamente celdas con fondo amarillo.</a:t>
          </a:r>
        </a:p>
        <a:p>
          <a:r>
            <a:rPr lang="es-ES" sz="1100" i="1">
              <a:solidFill>
                <a:sysClr val="windowText" lastClr="000000"/>
              </a:solidFill>
            </a:rPr>
            <a:t>La primera línea es un</a:t>
          </a:r>
          <a:r>
            <a:rPr lang="es-ES" sz="1100" i="1" baseline="0">
              <a:solidFill>
                <a:sysClr val="windowText" lastClr="000000"/>
              </a:solidFill>
            </a:rPr>
            <a:t> ejemplo, que deberá sustituirse por el caso concreto de estudio.</a:t>
          </a:r>
          <a:endParaRPr lang="es-ES" sz="1100" i="1">
            <a:solidFill>
              <a:sysClr val="windowText" lastClr="000000"/>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38100</xdr:colOff>
      <xdr:row>0</xdr:row>
      <xdr:rowOff>95251</xdr:rowOff>
    </xdr:from>
    <xdr:to>
      <xdr:col>2</xdr:col>
      <xdr:colOff>2943225</xdr:colOff>
      <xdr:row>0</xdr:row>
      <xdr:rowOff>392206</xdr:rowOff>
    </xdr:to>
    <xdr:sp macro="" textlink="">
      <xdr:nvSpPr>
        <xdr:cNvPr id="2" name="CuadroTexto 1"/>
        <xdr:cNvSpPr txBox="1"/>
      </xdr:nvSpPr>
      <xdr:spPr>
        <a:xfrm>
          <a:off x="38100" y="95251"/>
          <a:ext cx="5717801" cy="29695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100" i="1">
              <a:solidFill>
                <a:sysClr val="windowText" lastClr="000000"/>
              </a:solidFill>
            </a:rPr>
            <a:t>Incluir</a:t>
          </a:r>
          <a:r>
            <a:rPr lang="es-ES" sz="1100" i="1" baseline="0">
              <a:solidFill>
                <a:sysClr val="windowText" lastClr="000000"/>
              </a:solidFill>
            </a:rPr>
            <a:t> los sucesos del catálogo que no hayan sido seleccionados y justificar por qué.</a:t>
          </a:r>
          <a:endParaRPr lang="es-ES" sz="1100" i="1">
            <a:solidFill>
              <a:sysClr val="windowText" lastClr="000000"/>
            </a:solidFill>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zoomScale="145" zoomScaleNormal="145" workbookViewId="0">
      <selection activeCell="B2" sqref="B2"/>
    </sheetView>
  </sheetViews>
  <sheetFormatPr baseColWidth="10" defaultRowHeight="15" x14ac:dyDescent="0.25"/>
  <cols>
    <col min="1" max="1" width="6.42578125" style="42" customWidth="1"/>
    <col min="2" max="2" width="53" style="42" customWidth="1"/>
    <col min="3" max="3" width="81.140625" style="42" customWidth="1"/>
    <col min="4" max="16384" width="11.42578125" style="42"/>
  </cols>
  <sheetData>
    <row r="1" spans="1:3" x14ac:dyDescent="0.25">
      <c r="A1" s="209" t="s">
        <v>449</v>
      </c>
      <c r="B1" s="209" t="s">
        <v>448</v>
      </c>
      <c r="C1" s="209" t="s">
        <v>10</v>
      </c>
    </row>
    <row r="2" spans="1:3" ht="75" x14ac:dyDescent="0.25">
      <c r="A2" s="43">
        <v>1</v>
      </c>
      <c r="B2" s="28" t="s">
        <v>446</v>
      </c>
      <c r="C2" s="28" t="s">
        <v>470</v>
      </c>
    </row>
    <row r="3" spans="1:3" ht="60" x14ac:dyDescent="0.25">
      <c r="A3" s="43">
        <v>2</v>
      </c>
      <c r="B3" s="28" t="s">
        <v>461</v>
      </c>
      <c r="C3" s="28" t="s">
        <v>462</v>
      </c>
    </row>
    <row r="4" spans="1:3" ht="30" x14ac:dyDescent="0.25">
      <c r="A4" s="43">
        <v>3</v>
      </c>
      <c r="B4" s="28" t="s">
        <v>475</v>
      </c>
      <c r="C4" s="28" t="s">
        <v>463</v>
      </c>
    </row>
    <row r="5" spans="1:3" ht="30" x14ac:dyDescent="0.25">
      <c r="A5" s="43">
        <v>4</v>
      </c>
      <c r="B5" s="43" t="s">
        <v>447</v>
      </c>
      <c r="C5" s="28" t="s">
        <v>450</v>
      </c>
    </row>
    <row r="6" spans="1:3" ht="45" x14ac:dyDescent="0.25">
      <c r="A6" s="43">
        <v>5</v>
      </c>
      <c r="B6" s="28" t="s">
        <v>473</v>
      </c>
      <c r="C6" s="28" t="s">
        <v>464</v>
      </c>
    </row>
    <row r="7" spans="1:3" x14ac:dyDescent="0.25">
      <c r="A7" s="43">
        <v>6</v>
      </c>
      <c r="B7" s="43" t="s">
        <v>465</v>
      </c>
      <c r="C7" s="43"/>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E4"/>
  <sheetViews>
    <sheetView zoomScale="85" zoomScaleNormal="85" workbookViewId="0">
      <selection activeCell="I38" sqref="I38"/>
    </sheetView>
  </sheetViews>
  <sheetFormatPr baseColWidth="10" defaultColWidth="11.42578125" defaultRowHeight="14.25" x14ac:dyDescent="0.25"/>
  <cols>
    <col min="1" max="1" width="23.85546875" style="2" customWidth="1"/>
    <col min="2" max="2" width="18.28515625" style="27" customWidth="1"/>
    <col min="3" max="3" width="44.7109375" style="2" customWidth="1"/>
    <col min="4" max="4" width="59.7109375" style="2" customWidth="1"/>
    <col min="5" max="5" width="17.5703125" style="2" customWidth="1"/>
    <col min="6" max="16384" width="11.42578125" style="2"/>
  </cols>
  <sheetData>
    <row r="1" spans="1:5" ht="50.25" customHeight="1" x14ac:dyDescent="0.25"/>
    <row r="2" spans="1:5" ht="32.25" customHeight="1" x14ac:dyDescent="0.25">
      <c r="A2" s="215" t="s">
        <v>19</v>
      </c>
      <c r="B2" s="219" t="s">
        <v>0</v>
      </c>
      <c r="C2" s="219"/>
      <c r="D2" s="219"/>
      <c r="E2" s="218" t="s">
        <v>63</v>
      </c>
    </row>
    <row r="3" spans="1:5" ht="15" x14ac:dyDescent="0.25">
      <c r="A3" s="215"/>
      <c r="B3" s="206" t="s">
        <v>9</v>
      </c>
      <c r="C3" s="204" t="s">
        <v>50</v>
      </c>
      <c r="D3" s="205" t="s">
        <v>10</v>
      </c>
      <c r="E3" s="218"/>
    </row>
    <row r="4" spans="1:5" ht="15" x14ac:dyDescent="0.25">
      <c r="A4" s="4" t="s">
        <v>26</v>
      </c>
      <c r="B4" s="37"/>
      <c r="C4" s="5"/>
      <c r="D4" s="6"/>
      <c r="E4" s="7"/>
    </row>
  </sheetData>
  <mergeCells count="3">
    <mergeCell ref="A2:A3"/>
    <mergeCell ref="B2:D2"/>
    <mergeCell ref="E2:E3"/>
  </mergeCell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23"/>
  <sheetViews>
    <sheetView workbookViewId="0">
      <selection activeCell="C3" sqref="C3"/>
    </sheetView>
  </sheetViews>
  <sheetFormatPr baseColWidth="10" defaultRowHeight="15" x14ac:dyDescent="0.25"/>
  <cols>
    <col min="1" max="1" width="22" customWidth="1"/>
    <col min="2" max="2" width="29.42578125" customWidth="1"/>
  </cols>
  <sheetData>
    <row r="2" spans="1:2" x14ac:dyDescent="0.25">
      <c r="A2" s="54" t="s">
        <v>38</v>
      </c>
    </row>
    <row r="3" spans="1:2" x14ac:dyDescent="0.25">
      <c r="A3" s="54"/>
    </row>
    <row r="4" spans="1:2" x14ac:dyDescent="0.25">
      <c r="A4" t="s">
        <v>127</v>
      </c>
    </row>
    <row r="5" spans="1:2" x14ac:dyDescent="0.25">
      <c r="A5" t="s">
        <v>39</v>
      </c>
    </row>
    <row r="7" spans="1:2" x14ac:dyDescent="0.25">
      <c r="A7" s="52" t="s">
        <v>120</v>
      </c>
      <c r="B7" s="52"/>
    </row>
    <row r="8" spans="1:2" x14ac:dyDescent="0.25">
      <c r="A8" s="52"/>
      <c r="B8" s="52"/>
    </row>
    <row r="9" spans="1:2" x14ac:dyDescent="0.25">
      <c r="A9" s="1" t="s">
        <v>40</v>
      </c>
      <c r="B9" s="1" t="s">
        <v>26</v>
      </c>
    </row>
    <row r="10" spans="1:2" x14ac:dyDescent="0.25">
      <c r="A10" s="1" t="s">
        <v>47</v>
      </c>
      <c r="B10" s="1" t="s">
        <v>27</v>
      </c>
    </row>
    <row r="11" spans="1:2" x14ac:dyDescent="0.25">
      <c r="A11" s="1" t="s">
        <v>48</v>
      </c>
      <c r="B11" s="1" t="s">
        <v>28</v>
      </c>
    </row>
    <row r="12" spans="1:2" x14ac:dyDescent="0.25">
      <c r="A12" s="1" t="s">
        <v>49</v>
      </c>
      <c r="B12" s="1" t="s">
        <v>29</v>
      </c>
    </row>
    <row r="13" spans="1:2" x14ac:dyDescent="0.25">
      <c r="A13" s="51"/>
      <c r="B13" s="51"/>
    </row>
    <row r="14" spans="1:2" x14ac:dyDescent="0.25">
      <c r="A14" s="53" t="s">
        <v>121</v>
      </c>
      <c r="B14" s="52"/>
    </row>
    <row r="15" spans="1:2" x14ac:dyDescent="0.25">
      <c r="A15" s="1" t="s">
        <v>5</v>
      </c>
      <c r="B15" s="1" t="s">
        <v>5</v>
      </c>
    </row>
    <row r="16" spans="1:2" x14ac:dyDescent="0.25">
      <c r="A16" s="1" t="s">
        <v>6</v>
      </c>
      <c r="B16" s="1" t="s">
        <v>6</v>
      </c>
    </row>
    <row r="17" spans="1:2" x14ac:dyDescent="0.25">
      <c r="A17" s="1" t="s">
        <v>42</v>
      </c>
      <c r="B17" s="1" t="s">
        <v>41</v>
      </c>
    </row>
    <row r="18" spans="1:2" x14ac:dyDescent="0.25">
      <c r="A18" s="1" t="s">
        <v>44</v>
      </c>
      <c r="B18" s="1" t="s">
        <v>43</v>
      </c>
    </row>
    <row r="19" spans="1:2" x14ac:dyDescent="0.25">
      <c r="A19" s="1" t="s">
        <v>46</v>
      </c>
      <c r="B19" s="1" t="s">
        <v>45</v>
      </c>
    </row>
    <row r="21" spans="1:2" x14ac:dyDescent="0.25">
      <c r="A21" s="52" t="s">
        <v>122</v>
      </c>
      <c r="B21" s="52"/>
    </row>
    <row r="22" spans="1:2" ht="44.25" customHeight="1" x14ac:dyDescent="0.25">
      <c r="A22" s="28" t="s">
        <v>123</v>
      </c>
      <c r="B22" s="28" t="s">
        <v>124</v>
      </c>
    </row>
    <row r="23" spans="1:2" ht="36.75" customHeight="1" x14ac:dyDescent="0.25">
      <c r="A23" s="28" t="s">
        <v>125</v>
      </c>
      <c r="B23" s="28" t="s">
        <v>126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AB25"/>
  <sheetViews>
    <sheetView zoomScale="55" zoomScaleNormal="55" workbookViewId="0">
      <selection activeCell="F5" sqref="F5"/>
    </sheetView>
  </sheetViews>
  <sheetFormatPr baseColWidth="10" defaultColWidth="11.42578125" defaultRowHeight="14.25" x14ac:dyDescent="0.25"/>
  <cols>
    <col min="1" max="1" width="23.85546875" style="2" customWidth="1"/>
    <col min="2" max="2" width="18.28515625" style="27" customWidth="1"/>
    <col min="3" max="3" width="44.7109375" style="2" customWidth="1"/>
    <col min="4" max="4" width="59.7109375" style="2" customWidth="1"/>
    <col min="5" max="5" width="17.5703125" style="2" customWidth="1"/>
    <col min="6" max="6" width="27" style="2" customWidth="1"/>
    <col min="7" max="7" width="38" style="2" customWidth="1"/>
    <col min="8" max="8" width="29.42578125" style="2" customWidth="1"/>
    <col min="9" max="9" width="42.5703125" style="2" customWidth="1"/>
    <col min="10" max="10" width="36.7109375" style="2" customWidth="1"/>
    <col min="11" max="11" width="27.28515625" style="2" customWidth="1"/>
    <col min="12" max="12" width="37.28515625" style="2" customWidth="1"/>
    <col min="13" max="14" width="25.5703125" style="2" customWidth="1"/>
    <col min="15" max="15" width="11.42578125" style="2" customWidth="1"/>
    <col min="16" max="18" width="8.5703125" style="27" customWidth="1"/>
    <col min="19" max="19" width="36.7109375" style="2" customWidth="1"/>
    <col min="20" max="21" width="27.28515625" style="2" customWidth="1"/>
    <col min="22" max="22" width="37.28515625" style="2" customWidth="1"/>
    <col min="23" max="24" width="25.5703125" style="2" customWidth="1"/>
    <col min="25" max="26" width="8.5703125" style="27" customWidth="1"/>
    <col min="27" max="27" width="10.5703125" style="27" customWidth="1"/>
    <col min="28" max="28" width="124.42578125" style="2" customWidth="1"/>
    <col min="29" max="16384" width="11.42578125" style="2"/>
  </cols>
  <sheetData>
    <row r="1" spans="1:28" ht="71.25" customHeight="1" x14ac:dyDescent="0.25">
      <c r="S1" s="212"/>
    </row>
    <row r="2" spans="1:28" ht="32.25" customHeight="1" x14ac:dyDescent="0.25">
      <c r="A2" s="215" t="s">
        <v>19</v>
      </c>
      <c r="B2" s="219" t="s">
        <v>0</v>
      </c>
      <c r="C2" s="219"/>
      <c r="D2" s="219"/>
      <c r="E2" s="218" t="s">
        <v>16</v>
      </c>
      <c r="F2" s="218" t="s">
        <v>17</v>
      </c>
      <c r="G2" s="215" t="s">
        <v>445</v>
      </c>
      <c r="H2" s="215" t="s">
        <v>22</v>
      </c>
      <c r="I2" s="215" t="s">
        <v>451</v>
      </c>
      <c r="J2" s="220" t="s">
        <v>8</v>
      </c>
      <c r="K2" s="221"/>
      <c r="L2" s="221"/>
      <c r="M2" s="222"/>
      <c r="N2" s="223" t="s">
        <v>456</v>
      </c>
      <c r="O2" s="217" t="s">
        <v>1</v>
      </c>
      <c r="P2" s="217"/>
      <c r="Q2" s="217"/>
      <c r="R2" s="217"/>
      <c r="S2" s="227" t="s">
        <v>474</v>
      </c>
      <c r="T2" s="225"/>
      <c r="U2" s="225"/>
      <c r="V2" s="225"/>
      <c r="W2" s="225"/>
      <c r="X2" s="225"/>
      <c r="Y2" s="225" t="s">
        <v>460</v>
      </c>
      <c r="Z2" s="225"/>
      <c r="AA2" s="226"/>
      <c r="AB2" s="216" t="s">
        <v>2</v>
      </c>
    </row>
    <row r="3" spans="1:28" ht="15" x14ac:dyDescent="0.25">
      <c r="A3" s="215"/>
      <c r="B3" s="206" t="s">
        <v>9</v>
      </c>
      <c r="C3" s="204" t="s">
        <v>50</v>
      </c>
      <c r="D3" s="205" t="s">
        <v>10</v>
      </c>
      <c r="E3" s="218"/>
      <c r="F3" s="218"/>
      <c r="G3" s="215"/>
      <c r="H3" s="215"/>
      <c r="I3" s="215"/>
      <c r="J3" s="207" t="s">
        <v>3</v>
      </c>
      <c r="K3" s="3" t="s">
        <v>444</v>
      </c>
      <c r="L3" s="207" t="s">
        <v>4</v>
      </c>
      <c r="M3" s="3" t="s">
        <v>444</v>
      </c>
      <c r="N3" s="224"/>
      <c r="O3" s="208" t="s">
        <v>12</v>
      </c>
      <c r="P3" s="118" t="s">
        <v>11</v>
      </c>
      <c r="Q3" s="118" t="s">
        <v>14</v>
      </c>
      <c r="R3" s="118" t="s">
        <v>15</v>
      </c>
      <c r="S3" s="207" t="s">
        <v>3</v>
      </c>
      <c r="T3" s="3" t="s">
        <v>444</v>
      </c>
      <c r="U3" s="3" t="s">
        <v>476</v>
      </c>
      <c r="V3" s="207" t="s">
        <v>4</v>
      </c>
      <c r="W3" s="3" t="s">
        <v>444</v>
      </c>
      <c r="X3" s="3" t="s">
        <v>476</v>
      </c>
      <c r="Y3" s="118" t="s">
        <v>11</v>
      </c>
      <c r="Z3" s="118" t="s">
        <v>14</v>
      </c>
      <c r="AA3" s="118" t="s">
        <v>15</v>
      </c>
      <c r="AB3" s="216"/>
    </row>
    <row r="4" spans="1:28" ht="15" x14ac:dyDescent="0.25">
      <c r="A4" s="4" t="s">
        <v>26</v>
      </c>
      <c r="B4" s="37"/>
      <c r="C4" s="5"/>
      <c r="D4" s="6"/>
      <c r="E4" s="7"/>
      <c r="F4" s="6"/>
      <c r="G4" s="6"/>
      <c r="H4" s="6"/>
      <c r="I4" s="6"/>
      <c r="J4" s="5"/>
      <c r="K4" s="5"/>
      <c r="L4" s="5"/>
      <c r="M4" s="5"/>
      <c r="N4" s="5"/>
      <c r="O4" s="5"/>
      <c r="P4" s="7"/>
      <c r="Q4" s="7"/>
      <c r="R4" s="7"/>
      <c r="S4" s="5"/>
      <c r="T4" s="5"/>
      <c r="U4" s="5"/>
      <c r="V4" s="5"/>
      <c r="W4" s="5"/>
      <c r="X4" s="5"/>
      <c r="Y4" s="7"/>
      <c r="Z4" s="7"/>
      <c r="AA4" s="7"/>
      <c r="AB4" s="7"/>
    </row>
    <row r="5" spans="1:28" ht="99.75" x14ac:dyDescent="0.25">
      <c r="A5" s="8" t="s">
        <v>5</v>
      </c>
      <c r="B5" s="8" t="s">
        <v>34</v>
      </c>
      <c r="C5" s="9" t="s">
        <v>100</v>
      </c>
      <c r="D5" s="10" t="s">
        <v>96</v>
      </c>
      <c r="E5" s="11" t="s">
        <v>7</v>
      </c>
      <c r="F5" s="12" t="s">
        <v>443</v>
      </c>
      <c r="G5" s="198" t="s">
        <v>452</v>
      </c>
      <c r="H5" s="198" t="s">
        <v>453</v>
      </c>
      <c r="I5" s="198" t="s">
        <v>457</v>
      </c>
      <c r="J5" s="198" t="s">
        <v>468</v>
      </c>
      <c r="K5" s="198" t="s">
        <v>454</v>
      </c>
      <c r="L5" s="198" t="s">
        <v>455</v>
      </c>
      <c r="M5" s="198" t="s">
        <v>454</v>
      </c>
      <c r="N5" s="198" t="s">
        <v>458</v>
      </c>
      <c r="O5" s="13" t="s">
        <v>13</v>
      </c>
      <c r="P5" s="61">
        <f>P!F5</f>
        <v>1.7099759466766968</v>
      </c>
      <c r="Q5" s="62">
        <f>G!E5</f>
        <v>8</v>
      </c>
      <c r="R5" s="63">
        <f>P5*Q5</f>
        <v>13.679807573413575</v>
      </c>
      <c r="S5" s="198" t="s">
        <v>467</v>
      </c>
      <c r="T5" s="198" t="s">
        <v>469</v>
      </c>
      <c r="U5" s="198"/>
      <c r="V5" s="201"/>
      <c r="W5" s="201"/>
      <c r="X5" s="201"/>
      <c r="Y5" s="210">
        <f>P_MedidasAImplantar!F5</f>
        <v>1.7099759466766968</v>
      </c>
      <c r="Z5" s="210">
        <f>G_MedidasAImplantar!E5</f>
        <v>2.6666666666666665</v>
      </c>
      <c r="AA5" s="63">
        <f>Y5*Z5</f>
        <v>4.5599358578045246</v>
      </c>
      <c r="AB5" s="12" t="s">
        <v>54</v>
      </c>
    </row>
    <row r="6" spans="1:28" ht="57" x14ac:dyDescent="0.25">
      <c r="A6" s="8" t="s">
        <v>5</v>
      </c>
      <c r="B6" s="8" t="s">
        <v>51</v>
      </c>
      <c r="C6" s="9" t="s">
        <v>72</v>
      </c>
      <c r="D6" s="10" t="s">
        <v>52</v>
      </c>
      <c r="E6" s="11" t="s">
        <v>7</v>
      </c>
      <c r="F6" s="12" t="s">
        <v>18</v>
      </c>
      <c r="G6" s="199"/>
      <c r="H6" s="200"/>
      <c r="I6" s="200"/>
      <c r="J6" s="200"/>
      <c r="K6" s="200"/>
      <c r="L6" s="201"/>
      <c r="M6" s="201"/>
      <c r="N6" s="201"/>
      <c r="O6" s="13" t="s">
        <v>13</v>
      </c>
      <c r="P6" s="61">
        <f>P!F6</f>
        <v>0</v>
      </c>
      <c r="Q6" s="62">
        <f>G!E6</f>
        <v>0</v>
      </c>
      <c r="R6" s="63">
        <f>P6*Q6</f>
        <v>0</v>
      </c>
      <c r="S6" s="200"/>
      <c r="T6" s="200"/>
      <c r="U6" s="200"/>
      <c r="V6" s="201"/>
      <c r="W6" s="201"/>
      <c r="X6" s="201"/>
      <c r="Y6" s="210">
        <f>P_MedidasAImplantar!F6</f>
        <v>0</v>
      </c>
      <c r="Z6" s="210">
        <f>G_MedidasAImplantar!E6</f>
        <v>0</v>
      </c>
      <c r="AA6" s="63">
        <f>Y6*Z6</f>
        <v>0</v>
      </c>
      <c r="AB6" s="12" t="s">
        <v>53</v>
      </c>
    </row>
    <row r="7" spans="1:28" ht="71.25" x14ac:dyDescent="0.25">
      <c r="A7" s="14" t="s">
        <v>6</v>
      </c>
      <c r="B7" s="14" t="s">
        <v>35</v>
      </c>
      <c r="C7" s="15" t="s">
        <v>101</v>
      </c>
      <c r="D7" s="16" t="s">
        <v>97</v>
      </c>
      <c r="E7" s="11" t="s">
        <v>7</v>
      </c>
      <c r="F7" s="12" t="s">
        <v>20</v>
      </c>
      <c r="G7" s="199"/>
      <c r="H7" s="200"/>
      <c r="I7" s="200"/>
      <c r="J7" s="200"/>
      <c r="K7" s="200"/>
      <c r="L7" s="201"/>
      <c r="M7" s="201"/>
      <c r="N7" s="201"/>
      <c r="O7" s="13" t="s">
        <v>13</v>
      </c>
      <c r="P7" s="61">
        <f>P!F7</f>
        <v>0</v>
      </c>
      <c r="Q7" s="62">
        <f>G!E7</f>
        <v>0</v>
      </c>
      <c r="R7" s="63">
        <f t="shared" ref="R7:R25" si="0">P7*Q7</f>
        <v>0</v>
      </c>
      <c r="S7" s="200"/>
      <c r="T7" s="200"/>
      <c r="U7" s="200"/>
      <c r="V7" s="201"/>
      <c r="W7" s="201"/>
      <c r="X7" s="201"/>
      <c r="Y7" s="210">
        <f>P_MedidasAImplantar!F7</f>
        <v>0</v>
      </c>
      <c r="Z7" s="210">
        <f>G_MedidasAImplantar!E7</f>
        <v>0</v>
      </c>
      <c r="AA7" s="63">
        <f t="shared" ref="AA7:AA25" si="1">Y7*Z7</f>
        <v>0</v>
      </c>
      <c r="AB7" s="12" t="s">
        <v>53</v>
      </c>
    </row>
    <row r="8" spans="1:28" ht="39" customHeight="1" x14ac:dyDescent="0.25">
      <c r="A8" s="14" t="s">
        <v>6</v>
      </c>
      <c r="B8" s="38" t="s">
        <v>113</v>
      </c>
      <c r="C8" s="17" t="s">
        <v>306</v>
      </c>
      <c r="D8" s="16" t="s">
        <v>459</v>
      </c>
      <c r="E8" s="59" t="s">
        <v>7</v>
      </c>
      <c r="F8" s="59" t="s">
        <v>23</v>
      </c>
      <c r="G8" s="202"/>
      <c r="H8" s="202"/>
      <c r="I8" s="202"/>
      <c r="J8" s="202"/>
      <c r="K8" s="202"/>
      <c r="L8" s="202"/>
      <c r="M8" s="202"/>
      <c r="N8" s="202"/>
      <c r="O8" s="115" t="s">
        <v>13</v>
      </c>
      <c r="P8" s="116">
        <f>P!F8</f>
        <v>0</v>
      </c>
      <c r="Q8" s="117">
        <f>G!E8</f>
        <v>0</v>
      </c>
      <c r="R8" s="118">
        <f t="shared" si="0"/>
        <v>0</v>
      </c>
      <c r="S8" s="202"/>
      <c r="T8" s="202"/>
      <c r="U8" s="202"/>
      <c r="V8" s="202"/>
      <c r="W8" s="202"/>
      <c r="X8" s="202"/>
      <c r="Y8" s="210">
        <f>P_MedidasAImplantar!F8</f>
        <v>0</v>
      </c>
      <c r="Z8" s="210">
        <f>G_MedidasAImplantar!E8</f>
        <v>0</v>
      </c>
      <c r="AA8" s="118">
        <f t="shared" si="1"/>
        <v>0</v>
      </c>
      <c r="AB8" s="119" t="s">
        <v>303</v>
      </c>
    </row>
    <row r="9" spans="1:28" ht="30" x14ac:dyDescent="0.25">
      <c r="A9" s="14" t="s">
        <v>6</v>
      </c>
      <c r="B9" s="38" t="s">
        <v>114</v>
      </c>
      <c r="C9" s="17" t="s">
        <v>307</v>
      </c>
      <c r="D9" s="16" t="s">
        <v>459</v>
      </c>
      <c r="E9" s="59" t="s">
        <v>7</v>
      </c>
      <c r="F9" s="59" t="s">
        <v>23</v>
      </c>
      <c r="G9" s="202"/>
      <c r="H9" s="202"/>
      <c r="I9" s="202"/>
      <c r="J9" s="202"/>
      <c r="K9" s="202"/>
      <c r="L9" s="202"/>
      <c r="M9" s="202"/>
      <c r="N9" s="202"/>
      <c r="O9" s="115" t="s">
        <v>13</v>
      </c>
      <c r="P9" s="116">
        <f>P!F9</f>
        <v>0</v>
      </c>
      <c r="Q9" s="117">
        <f>G!E9</f>
        <v>0</v>
      </c>
      <c r="R9" s="118">
        <f t="shared" si="0"/>
        <v>0</v>
      </c>
      <c r="S9" s="202"/>
      <c r="T9" s="202"/>
      <c r="U9" s="202"/>
      <c r="V9" s="202"/>
      <c r="W9" s="202"/>
      <c r="X9" s="202"/>
      <c r="Y9" s="210">
        <f>P_MedidasAImplantar!F9</f>
        <v>0</v>
      </c>
      <c r="Z9" s="210">
        <f>G_MedidasAImplantar!E9</f>
        <v>0</v>
      </c>
      <c r="AA9" s="118">
        <f t="shared" si="1"/>
        <v>0</v>
      </c>
      <c r="AB9" s="119" t="s">
        <v>304</v>
      </c>
    </row>
    <row r="10" spans="1:28" ht="30" x14ac:dyDescent="0.25">
      <c r="A10" s="14" t="s">
        <v>6</v>
      </c>
      <c r="B10" s="38" t="s">
        <v>115</v>
      </c>
      <c r="C10" s="17" t="s">
        <v>308</v>
      </c>
      <c r="D10" s="16" t="s">
        <v>459</v>
      </c>
      <c r="E10" s="59" t="s">
        <v>7</v>
      </c>
      <c r="F10" s="59" t="s">
        <v>23</v>
      </c>
      <c r="G10" s="202"/>
      <c r="H10" s="202"/>
      <c r="I10" s="202"/>
      <c r="J10" s="202"/>
      <c r="K10" s="202"/>
      <c r="L10" s="202"/>
      <c r="M10" s="202"/>
      <c r="N10" s="202"/>
      <c r="O10" s="115" t="s">
        <v>13</v>
      </c>
      <c r="P10" s="116">
        <f>P!F10</f>
        <v>0</v>
      </c>
      <c r="Q10" s="117">
        <f>G!E10</f>
        <v>0</v>
      </c>
      <c r="R10" s="118">
        <f t="shared" si="0"/>
        <v>0</v>
      </c>
      <c r="S10" s="202"/>
      <c r="T10" s="202"/>
      <c r="U10" s="202"/>
      <c r="V10" s="202"/>
      <c r="W10" s="202"/>
      <c r="X10" s="202"/>
      <c r="Y10" s="210">
        <f>P_MedidasAImplantar!F10</f>
        <v>0</v>
      </c>
      <c r="Z10" s="210">
        <f>G_MedidasAImplantar!E10</f>
        <v>0</v>
      </c>
      <c r="AA10" s="118">
        <f t="shared" si="1"/>
        <v>0</v>
      </c>
      <c r="AB10" s="119" t="s">
        <v>316</v>
      </c>
    </row>
    <row r="11" spans="1:28" ht="30" x14ac:dyDescent="0.25">
      <c r="A11" s="114" t="s">
        <v>6</v>
      </c>
      <c r="B11" s="114" t="s">
        <v>129</v>
      </c>
      <c r="C11" s="17" t="s">
        <v>309</v>
      </c>
      <c r="D11" s="16" t="s">
        <v>459</v>
      </c>
      <c r="E11" s="59" t="s">
        <v>7</v>
      </c>
      <c r="F11" s="59" t="s">
        <v>23</v>
      </c>
      <c r="G11" s="202"/>
      <c r="H11" s="202"/>
      <c r="I11" s="202"/>
      <c r="J11" s="202"/>
      <c r="K11" s="202"/>
      <c r="L11" s="202"/>
      <c r="M11" s="202"/>
      <c r="N11" s="202"/>
      <c r="O11" s="115" t="s">
        <v>13</v>
      </c>
      <c r="P11" s="116">
        <f>P!F11</f>
        <v>0</v>
      </c>
      <c r="Q11" s="117">
        <f>G!E11</f>
        <v>0</v>
      </c>
      <c r="R11" s="118">
        <f t="shared" si="0"/>
        <v>0</v>
      </c>
      <c r="S11" s="202"/>
      <c r="T11" s="202"/>
      <c r="U11" s="202"/>
      <c r="V11" s="202"/>
      <c r="W11" s="202"/>
      <c r="X11" s="202"/>
      <c r="Y11" s="210">
        <f>P_MedidasAImplantar!F11</f>
        <v>0</v>
      </c>
      <c r="Z11" s="210">
        <f>G_MedidasAImplantar!E11</f>
        <v>0</v>
      </c>
      <c r="AA11" s="118">
        <f t="shared" si="1"/>
        <v>0</v>
      </c>
      <c r="AB11" s="119" t="s">
        <v>305</v>
      </c>
    </row>
    <row r="12" spans="1:28" ht="85.5" x14ac:dyDescent="0.25">
      <c r="A12" s="19" t="s">
        <v>30</v>
      </c>
      <c r="B12" s="39" t="s">
        <v>116</v>
      </c>
      <c r="C12" s="19" t="s">
        <v>310</v>
      </c>
      <c r="D12" s="20" t="s">
        <v>297</v>
      </c>
      <c r="E12" s="59" t="s">
        <v>7</v>
      </c>
      <c r="F12" s="59" t="s">
        <v>23</v>
      </c>
      <c r="G12" s="202"/>
      <c r="H12" s="202"/>
      <c r="I12" s="202"/>
      <c r="J12" s="202"/>
      <c r="K12" s="202"/>
      <c r="L12" s="202"/>
      <c r="M12" s="202"/>
      <c r="N12" s="202"/>
      <c r="O12" s="115" t="s">
        <v>13</v>
      </c>
      <c r="P12" s="116">
        <f>P!F12</f>
        <v>0</v>
      </c>
      <c r="Q12" s="117">
        <f>G!E12</f>
        <v>0</v>
      </c>
      <c r="R12" s="118">
        <f t="shared" si="0"/>
        <v>0</v>
      </c>
      <c r="S12" s="202"/>
      <c r="T12" s="202"/>
      <c r="U12" s="202"/>
      <c r="V12" s="202"/>
      <c r="W12" s="202"/>
      <c r="X12" s="202"/>
      <c r="Y12" s="210">
        <f>P_MedidasAImplantar!F12</f>
        <v>0</v>
      </c>
      <c r="Z12" s="210">
        <f>G_MedidasAImplantar!E12</f>
        <v>0</v>
      </c>
      <c r="AA12" s="118">
        <f t="shared" si="1"/>
        <v>0</v>
      </c>
      <c r="AB12" s="119" t="s">
        <v>326</v>
      </c>
    </row>
    <row r="13" spans="1:28" ht="85.5" x14ac:dyDescent="0.25">
      <c r="A13" s="19" t="s">
        <v>30</v>
      </c>
      <c r="B13" s="39" t="s">
        <v>117</v>
      </c>
      <c r="C13" s="19" t="s">
        <v>311</v>
      </c>
      <c r="D13" s="20" t="s">
        <v>297</v>
      </c>
      <c r="E13" s="59" t="s">
        <v>7</v>
      </c>
      <c r="F13" s="59" t="s">
        <v>23</v>
      </c>
      <c r="G13" s="202"/>
      <c r="H13" s="202"/>
      <c r="I13" s="202"/>
      <c r="J13" s="202"/>
      <c r="K13" s="202"/>
      <c r="L13" s="202"/>
      <c r="M13" s="202"/>
      <c r="N13" s="202"/>
      <c r="O13" s="115" t="s">
        <v>13</v>
      </c>
      <c r="P13" s="116">
        <f>P!F13</f>
        <v>0</v>
      </c>
      <c r="Q13" s="117">
        <f>G!E13</f>
        <v>0</v>
      </c>
      <c r="R13" s="118">
        <f t="shared" si="0"/>
        <v>0</v>
      </c>
      <c r="S13" s="202"/>
      <c r="T13" s="202"/>
      <c r="U13" s="202"/>
      <c r="V13" s="202"/>
      <c r="W13" s="202"/>
      <c r="X13" s="202"/>
      <c r="Y13" s="210">
        <f>P_MedidasAImplantar!F13</f>
        <v>0</v>
      </c>
      <c r="Z13" s="210">
        <f>G_MedidasAImplantar!E13</f>
        <v>0</v>
      </c>
      <c r="AA13" s="118">
        <f t="shared" si="1"/>
        <v>0</v>
      </c>
      <c r="AB13" s="119" t="s">
        <v>325</v>
      </c>
    </row>
    <row r="14" spans="1:28" ht="85.5" x14ac:dyDescent="0.25">
      <c r="A14" s="19" t="s">
        <v>30</v>
      </c>
      <c r="B14" s="39" t="s">
        <v>118</v>
      </c>
      <c r="C14" s="19" t="s">
        <v>312</v>
      </c>
      <c r="D14" s="20" t="s">
        <v>297</v>
      </c>
      <c r="E14" s="59" t="s">
        <v>7</v>
      </c>
      <c r="F14" s="59" t="s">
        <v>23</v>
      </c>
      <c r="G14" s="202"/>
      <c r="H14" s="202"/>
      <c r="I14" s="202"/>
      <c r="J14" s="202"/>
      <c r="K14" s="202"/>
      <c r="L14" s="202"/>
      <c r="M14" s="202"/>
      <c r="N14" s="202"/>
      <c r="O14" s="115" t="s">
        <v>13</v>
      </c>
      <c r="P14" s="116">
        <f>P!F14</f>
        <v>0</v>
      </c>
      <c r="Q14" s="117">
        <f>G!E14</f>
        <v>0</v>
      </c>
      <c r="R14" s="118">
        <f t="shared" si="0"/>
        <v>0</v>
      </c>
      <c r="S14" s="202"/>
      <c r="T14" s="202"/>
      <c r="U14" s="202"/>
      <c r="V14" s="202"/>
      <c r="W14" s="202"/>
      <c r="X14" s="202"/>
      <c r="Y14" s="210">
        <f>P_MedidasAImplantar!F14</f>
        <v>0</v>
      </c>
      <c r="Z14" s="210">
        <f>G_MedidasAImplantar!E14</f>
        <v>0</v>
      </c>
      <c r="AA14" s="118">
        <f t="shared" si="1"/>
        <v>0</v>
      </c>
      <c r="AB14" s="119" t="s">
        <v>327</v>
      </c>
    </row>
    <row r="15" spans="1:28" ht="85.5" x14ac:dyDescent="0.25">
      <c r="A15" s="19" t="s">
        <v>30</v>
      </c>
      <c r="B15" s="39" t="s">
        <v>119</v>
      </c>
      <c r="C15" s="19" t="s">
        <v>313</v>
      </c>
      <c r="D15" s="20" t="s">
        <v>297</v>
      </c>
      <c r="E15" s="59" t="s">
        <v>7</v>
      </c>
      <c r="F15" s="59" t="s">
        <v>23</v>
      </c>
      <c r="G15" s="202"/>
      <c r="H15" s="202"/>
      <c r="I15" s="202"/>
      <c r="J15" s="202"/>
      <c r="K15" s="202"/>
      <c r="L15" s="202"/>
      <c r="M15" s="202"/>
      <c r="N15" s="202"/>
      <c r="O15" s="115" t="s">
        <v>13</v>
      </c>
      <c r="P15" s="116">
        <f>P!F15</f>
        <v>0</v>
      </c>
      <c r="Q15" s="117">
        <f>G!E15</f>
        <v>0</v>
      </c>
      <c r="R15" s="118">
        <f t="shared" si="0"/>
        <v>0</v>
      </c>
      <c r="S15" s="202"/>
      <c r="T15" s="202"/>
      <c r="U15" s="202"/>
      <c r="V15" s="202"/>
      <c r="W15" s="202"/>
      <c r="X15" s="202"/>
      <c r="Y15" s="210">
        <f>P_MedidasAImplantar!F15</f>
        <v>0</v>
      </c>
      <c r="Z15" s="210">
        <f>G_MedidasAImplantar!E15</f>
        <v>0</v>
      </c>
      <c r="AA15" s="118">
        <f t="shared" si="1"/>
        <v>0</v>
      </c>
      <c r="AB15" s="119" t="s">
        <v>328</v>
      </c>
    </row>
    <row r="16" spans="1:28" ht="57" x14ac:dyDescent="0.25">
      <c r="A16" s="19" t="s">
        <v>30</v>
      </c>
      <c r="B16" s="19" t="s">
        <v>471</v>
      </c>
      <c r="C16" s="19" t="s">
        <v>89</v>
      </c>
      <c r="D16" s="20" t="s">
        <v>98</v>
      </c>
      <c r="E16" s="11" t="s">
        <v>7</v>
      </c>
      <c r="F16" s="12" t="s">
        <v>32</v>
      </c>
      <c r="G16" s="199"/>
      <c r="H16" s="199"/>
      <c r="I16" s="199"/>
      <c r="J16" s="200"/>
      <c r="K16" s="200"/>
      <c r="L16" s="201"/>
      <c r="M16" s="201"/>
      <c r="N16" s="201"/>
      <c r="O16" s="13" t="s">
        <v>13</v>
      </c>
      <c r="P16" s="61">
        <f>P!F16</f>
        <v>0</v>
      </c>
      <c r="Q16" s="62">
        <f>G!E16</f>
        <v>0</v>
      </c>
      <c r="R16" s="63">
        <f t="shared" si="0"/>
        <v>0</v>
      </c>
      <c r="S16" s="200"/>
      <c r="T16" s="200"/>
      <c r="U16" s="200"/>
      <c r="V16" s="201"/>
      <c r="W16" s="201"/>
      <c r="X16" s="201"/>
      <c r="Y16" s="210">
        <f>P_MedidasAImplantar!F16</f>
        <v>0</v>
      </c>
      <c r="Z16" s="210">
        <f>G_MedidasAImplantar!E16</f>
        <v>0</v>
      </c>
      <c r="AA16" s="63">
        <f t="shared" si="1"/>
        <v>0</v>
      </c>
      <c r="AB16" s="12" t="s">
        <v>55</v>
      </c>
    </row>
    <row r="17" spans="1:28" ht="71.25" x14ac:dyDescent="0.25">
      <c r="A17" s="19" t="s">
        <v>30</v>
      </c>
      <c r="B17" s="19" t="s">
        <v>472</v>
      </c>
      <c r="C17" s="19" t="s">
        <v>86</v>
      </c>
      <c r="D17" s="20" t="s">
        <v>99</v>
      </c>
      <c r="E17" s="11" t="s">
        <v>7</v>
      </c>
      <c r="F17" s="12" t="s">
        <v>24</v>
      </c>
      <c r="G17" s="199"/>
      <c r="H17" s="199"/>
      <c r="I17" s="199"/>
      <c r="J17" s="200"/>
      <c r="K17" s="200"/>
      <c r="L17" s="201"/>
      <c r="M17" s="201"/>
      <c r="N17" s="201"/>
      <c r="O17" s="13" t="s">
        <v>13</v>
      </c>
      <c r="P17" s="61">
        <f>P!F17</f>
        <v>0</v>
      </c>
      <c r="Q17" s="62">
        <f>G!E17</f>
        <v>0</v>
      </c>
      <c r="R17" s="63">
        <f t="shared" si="0"/>
        <v>0</v>
      </c>
      <c r="S17" s="200"/>
      <c r="T17" s="200"/>
      <c r="U17" s="200"/>
      <c r="V17" s="201"/>
      <c r="W17" s="201"/>
      <c r="X17" s="201"/>
      <c r="Y17" s="210">
        <f>P_MedidasAImplantar!F17</f>
        <v>0</v>
      </c>
      <c r="Z17" s="210">
        <f>G_MedidasAImplantar!E17</f>
        <v>0</v>
      </c>
      <c r="AA17" s="63">
        <f t="shared" si="1"/>
        <v>0</v>
      </c>
      <c r="AB17" s="12" t="s">
        <v>56</v>
      </c>
    </row>
    <row r="18" spans="1:28" ht="57" x14ac:dyDescent="0.25">
      <c r="A18" s="22" t="s">
        <v>31</v>
      </c>
      <c r="B18" s="22" t="s">
        <v>36</v>
      </c>
      <c r="C18" s="22" t="s">
        <v>90</v>
      </c>
      <c r="D18" s="23" t="s">
        <v>91</v>
      </c>
      <c r="E18" s="11" t="s">
        <v>7</v>
      </c>
      <c r="F18" s="12" t="s">
        <v>33</v>
      </c>
      <c r="G18" s="199"/>
      <c r="H18" s="200"/>
      <c r="I18" s="200"/>
      <c r="J18" s="200"/>
      <c r="K18" s="200"/>
      <c r="L18" s="201"/>
      <c r="M18" s="201"/>
      <c r="N18" s="201"/>
      <c r="O18" s="13" t="s">
        <v>13</v>
      </c>
      <c r="P18" s="61">
        <f>P!F18</f>
        <v>0</v>
      </c>
      <c r="Q18" s="62">
        <f>G!E18</f>
        <v>0</v>
      </c>
      <c r="R18" s="63">
        <f t="shared" si="0"/>
        <v>0</v>
      </c>
      <c r="S18" s="200"/>
      <c r="T18" s="200"/>
      <c r="U18" s="200"/>
      <c r="V18" s="201"/>
      <c r="W18" s="201"/>
      <c r="X18" s="201"/>
      <c r="Y18" s="210">
        <f>P_MedidasAImplantar!F18</f>
        <v>0</v>
      </c>
      <c r="Z18" s="210">
        <f>G_MedidasAImplantar!E18</f>
        <v>0</v>
      </c>
      <c r="AA18" s="63">
        <f t="shared" si="1"/>
        <v>0</v>
      </c>
      <c r="AB18" s="12" t="s">
        <v>75</v>
      </c>
    </row>
    <row r="19" spans="1:28" ht="71.25" x14ac:dyDescent="0.25">
      <c r="A19" s="22" t="s">
        <v>31</v>
      </c>
      <c r="B19" s="22" t="s">
        <v>37</v>
      </c>
      <c r="C19" s="22" t="s">
        <v>86</v>
      </c>
      <c r="D19" s="23" t="s">
        <v>92</v>
      </c>
      <c r="E19" s="11" t="s">
        <v>7</v>
      </c>
      <c r="F19" s="12" t="s">
        <v>24</v>
      </c>
      <c r="G19" s="199"/>
      <c r="H19" s="200"/>
      <c r="I19" s="200"/>
      <c r="J19" s="200"/>
      <c r="K19" s="200"/>
      <c r="L19" s="201"/>
      <c r="M19" s="201"/>
      <c r="N19" s="201"/>
      <c r="O19" s="13" t="s">
        <v>13</v>
      </c>
      <c r="P19" s="61">
        <f>P!F19</f>
        <v>0</v>
      </c>
      <c r="Q19" s="62">
        <f>G!E19</f>
        <v>0</v>
      </c>
      <c r="R19" s="63">
        <f t="shared" si="0"/>
        <v>0</v>
      </c>
      <c r="S19" s="200"/>
      <c r="T19" s="200"/>
      <c r="U19" s="200"/>
      <c r="V19" s="201"/>
      <c r="W19" s="201"/>
      <c r="X19" s="201"/>
      <c r="Y19" s="210">
        <f>P_MedidasAImplantar!F19</f>
        <v>0</v>
      </c>
      <c r="Z19" s="210">
        <f>G_MedidasAImplantar!E19</f>
        <v>0</v>
      </c>
      <c r="AA19" s="63">
        <f t="shared" si="1"/>
        <v>0</v>
      </c>
      <c r="AB19" s="12" t="s">
        <v>75</v>
      </c>
    </row>
    <row r="20" spans="1:28" ht="45" x14ac:dyDescent="0.25">
      <c r="A20" s="22" t="s">
        <v>31</v>
      </c>
      <c r="B20" s="22" t="s">
        <v>76</v>
      </c>
      <c r="C20" s="22" t="s">
        <v>74</v>
      </c>
      <c r="D20" s="23" t="s">
        <v>93</v>
      </c>
      <c r="E20" s="11" t="s">
        <v>7</v>
      </c>
      <c r="F20" s="12" t="s">
        <v>24</v>
      </c>
      <c r="G20" s="199"/>
      <c r="H20" s="200"/>
      <c r="I20" s="200"/>
      <c r="J20" s="200"/>
      <c r="K20" s="200"/>
      <c r="L20" s="201"/>
      <c r="M20" s="201"/>
      <c r="N20" s="201"/>
      <c r="O20" s="13" t="s">
        <v>13</v>
      </c>
      <c r="P20" s="61">
        <f>P!F20</f>
        <v>0</v>
      </c>
      <c r="Q20" s="62">
        <f>G!E20</f>
        <v>0</v>
      </c>
      <c r="R20" s="63">
        <f t="shared" si="0"/>
        <v>0</v>
      </c>
      <c r="S20" s="200"/>
      <c r="T20" s="200"/>
      <c r="U20" s="200"/>
      <c r="V20" s="201"/>
      <c r="W20" s="201"/>
      <c r="X20" s="201"/>
      <c r="Y20" s="210">
        <f>P_MedidasAImplantar!F20</f>
        <v>0</v>
      </c>
      <c r="Z20" s="210">
        <f>G_MedidasAImplantar!E20</f>
        <v>0</v>
      </c>
      <c r="AA20" s="63">
        <f t="shared" si="1"/>
        <v>0</v>
      </c>
      <c r="AB20" s="18" t="s">
        <v>329</v>
      </c>
    </row>
    <row r="21" spans="1:28" ht="144" customHeight="1" x14ac:dyDescent="0.25">
      <c r="A21" s="24" t="s">
        <v>21</v>
      </c>
      <c r="B21" s="24" t="s">
        <v>81</v>
      </c>
      <c r="C21" s="25" t="s">
        <v>94</v>
      </c>
      <c r="D21" s="26" t="s">
        <v>95</v>
      </c>
      <c r="E21" s="11" t="s">
        <v>7</v>
      </c>
      <c r="F21" s="12" t="s">
        <v>25</v>
      </c>
      <c r="G21" s="199"/>
      <c r="H21" s="200"/>
      <c r="I21" s="200"/>
      <c r="J21" s="200"/>
      <c r="K21" s="200"/>
      <c r="L21" s="201"/>
      <c r="M21" s="201"/>
      <c r="N21" s="201"/>
      <c r="O21" s="13" t="s">
        <v>13</v>
      </c>
      <c r="P21" s="61">
        <f>P!F21</f>
        <v>0</v>
      </c>
      <c r="Q21" s="62">
        <f>G!E21</f>
        <v>0</v>
      </c>
      <c r="R21" s="63">
        <f t="shared" si="0"/>
        <v>0</v>
      </c>
      <c r="S21" s="200"/>
      <c r="T21" s="200"/>
      <c r="U21" s="200"/>
      <c r="V21" s="201"/>
      <c r="W21" s="201"/>
      <c r="X21" s="201"/>
      <c r="Y21" s="210">
        <f>P_MedidasAImplantar!F21</f>
        <v>0</v>
      </c>
      <c r="Z21" s="210">
        <f>G_MedidasAImplantar!E21</f>
        <v>0</v>
      </c>
      <c r="AA21" s="63">
        <f t="shared" si="1"/>
        <v>0</v>
      </c>
      <c r="AB21" s="13" t="s">
        <v>330</v>
      </c>
    </row>
    <row r="22" spans="1:28" ht="128.25" x14ac:dyDescent="0.25">
      <c r="A22" s="24" t="s">
        <v>21</v>
      </c>
      <c r="B22" s="24" t="s">
        <v>80</v>
      </c>
      <c r="C22" s="25" t="s">
        <v>77</v>
      </c>
      <c r="D22" s="26" t="s">
        <v>78</v>
      </c>
      <c r="E22" s="11" t="s">
        <v>7</v>
      </c>
      <c r="F22" s="12" t="s">
        <v>377</v>
      </c>
      <c r="G22" s="199"/>
      <c r="H22" s="200"/>
      <c r="I22" s="200"/>
      <c r="J22" s="203"/>
      <c r="K22" s="203"/>
      <c r="L22" s="201"/>
      <c r="M22" s="201"/>
      <c r="N22" s="201"/>
      <c r="O22" s="13" t="s">
        <v>13</v>
      </c>
      <c r="P22" s="61">
        <f>P!F22</f>
        <v>0</v>
      </c>
      <c r="Q22" s="62">
        <f>G!E22</f>
        <v>0</v>
      </c>
      <c r="R22" s="63">
        <f t="shared" si="0"/>
        <v>0</v>
      </c>
      <c r="S22" s="203"/>
      <c r="T22" s="203"/>
      <c r="U22" s="203"/>
      <c r="V22" s="201"/>
      <c r="W22" s="201"/>
      <c r="X22" s="201"/>
      <c r="Y22" s="210">
        <f>P_MedidasAImplantar!F22</f>
        <v>0</v>
      </c>
      <c r="Z22" s="210">
        <f>G_MedidasAImplantar!E22</f>
        <v>0</v>
      </c>
      <c r="AA22" s="63">
        <f t="shared" si="1"/>
        <v>0</v>
      </c>
      <c r="AB22" s="12" t="s">
        <v>79</v>
      </c>
    </row>
    <row r="23" spans="1:28" ht="57" x14ac:dyDescent="0.25">
      <c r="A23" s="24" t="s">
        <v>21</v>
      </c>
      <c r="B23" s="24" t="s">
        <v>82</v>
      </c>
      <c r="C23" s="25" t="s">
        <v>132</v>
      </c>
      <c r="D23" s="26" t="s">
        <v>371</v>
      </c>
      <c r="E23" s="11" t="s">
        <v>7</v>
      </c>
      <c r="F23" s="12" t="s">
        <v>378</v>
      </c>
      <c r="G23" s="199"/>
      <c r="H23" s="200"/>
      <c r="I23" s="200"/>
      <c r="J23" s="200"/>
      <c r="K23" s="200"/>
      <c r="L23" s="200"/>
      <c r="M23" s="200"/>
      <c r="N23" s="200"/>
      <c r="O23" s="13" t="s">
        <v>13</v>
      </c>
      <c r="P23" s="61">
        <f>P!F23</f>
        <v>0</v>
      </c>
      <c r="Q23" s="62">
        <f>G!E23</f>
        <v>0</v>
      </c>
      <c r="R23" s="63">
        <f t="shared" si="0"/>
        <v>0</v>
      </c>
      <c r="S23" s="200"/>
      <c r="T23" s="200"/>
      <c r="U23" s="200"/>
      <c r="V23" s="200"/>
      <c r="W23" s="200"/>
      <c r="X23" s="200"/>
      <c r="Y23" s="210">
        <f>P_MedidasAImplantar!F23</f>
        <v>0</v>
      </c>
      <c r="Z23" s="210">
        <f>G_MedidasAImplantar!E23</f>
        <v>0</v>
      </c>
      <c r="AA23" s="63">
        <f t="shared" si="1"/>
        <v>0</v>
      </c>
      <c r="AB23" s="13" t="s">
        <v>330</v>
      </c>
    </row>
    <row r="24" spans="1:28" ht="71.25" x14ac:dyDescent="0.25">
      <c r="A24" s="24" t="s">
        <v>21</v>
      </c>
      <c r="B24" s="24" t="s">
        <v>83</v>
      </c>
      <c r="C24" s="25" t="s">
        <v>84</v>
      </c>
      <c r="D24" s="26" t="s">
        <v>85</v>
      </c>
      <c r="E24" s="11" t="s">
        <v>7</v>
      </c>
      <c r="F24" s="12" t="s">
        <v>23</v>
      </c>
      <c r="G24" s="199"/>
      <c r="H24" s="200"/>
      <c r="I24" s="200"/>
      <c r="J24" s="200"/>
      <c r="K24" s="200"/>
      <c r="L24" s="200"/>
      <c r="M24" s="200"/>
      <c r="N24" s="200"/>
      <c r="O24" s="13" t="s">
        <v>13</v>
      </c>
      <c r="P24" s="61">
        <f>P!F24</f>
        <v>0</v>
      </c>
      <c r="Q24" s="62">
        <f>G!E24</f>
        <v>0</v>
      </c>
      <c r="R24" s="63">
        <f t="shared" si="0"/>
        <v>0</v>
      </c>
      <c r="S24" s="200"/>
      <c r="T24" s="200"/>
      <c r="U24" s="200"/>
      <c r="V24" s="200"/>
      <c r="W24" s="200"/>
      <c r="X24" s="200"/>
      <c r="Y24" s="210">
        <f>P_MedidasAImplantar!F24</f>
        <v>0</v>
      </c>
      <c r="Z24" s="210">
        <f>G_MedidasAImplantar!E24</f>
        <v>0</v>
      </c>
      <c r="AA24" s="63">
        <f t="shared" si="1"/>
        <v>0</v>
      </c>
      <c r="AB24" s="21" t="s">
        <v>128</v>
      </c>
    </row>
    <row r="25" spans="1:28" ht="99.75" x14ac:dyDescent="0.25">
      <c r="A25" s="24" t="s">
        <v>21</v>
      </c>
      <c r="B25" s="24" t="s">
        <v>130</v>
      </c>
      <c r="C25" s="25" t="s">
        <v>88</v>
      </c>
      <c r="D25" s="26" t="s">
        <v>87</v>
      </c>
      <c r="E25" s="11" t="s">
        <v>7</v>
      </c>
      <c r="F25" s="12" t="s">
        <v>23</v>
      </c>
      <c r="G25" s="199"/>
      <c r="H25" s="200"/>
      <c r="I25" s="200"/>
      <c r="J25" s="200"/>
      <c r="K25" s="200"/>
      <c r="L25" s="200"/>
      <c r="M25" s="200"/>
      <c r="N25" s="200"/>
      <c r="O25" s="13" t="s">
        <v>13</v>
      </c>
      <c r="P25" s="61">
        <f>P!F25</f>
        <v>0</v>
      </c>
      <c r="Q25" s="62">
        <f>G!E25</f>
        <v>0</v>
      </c>
      <c r="R25" s="63">
        <f t="shared" si="0"/>
        <v>0</v>
      </c>
      <c r="S25" s="200"/>
      <c r="T25" s="200"/>
      <c r="U25" s="200"/>
      <c r="V25" s="200"/>
      <c r="W25" s="200"/>
      <c r="X25" s="200"/>
      <c r="Y25" s="210">
        <f>P_MedidasAImplantar!F25</f>
        <v>0</v>
      </c>
      <c r="Z25" s="210">
        <f>G_MedidasAImplantar!E25</f>
        <v>0</v>
      </c>
      <c r="AA25" s="63">
        <f t="shared" si="1"/>
        <v>0</v>
      </c>
      <c r="AB25" s="12" t="s">
        <v>331</v>
      </c>
    </row>
  </sheetData>
  <mergeCells count="13">
    <mergeCell ref="A2:A3"/>
    <mergeCell ref="H2:H3"/>
    <mergeCell ref="AB2:AB3"/>
    <mergeCell ref="O2:R2"/>
    <mergeCell ref="E2:E3"/>
    <mergeCell ref="F2:F3"/>
    <mergeCell ref="G2:G3"/>
    <mergeCell ref="B2:D2"/>
    <mergeCell ref="J2:M2"/>
    <mergeCell ref="I2:I3"/>
    <mergeCell ref="N2:N3"/>
    <mergeCell ref="Y2:AA2"/>
    <mergeCell ref="S2:X2"/>
  </mergeCells>
  <conditionalFormatting sqref="R5:R25">
    <cfRule type="cellIs" dxfId="11" priority="5" operator="greaterThan">
      <formula>32</formula>
    </cfRule>
    <cfRule type="cellIs" dxfId="10" priority="6" operator="between">
      <formula>12.01</formula>
      <formula>32</formula>
    </cfRule>
    <cfRule type="cellIs" dxfId="9" priority="7" operator="between">
      <formula>6.01</formula>
      <formula>12</formula>
    </cfRule>
    <cfRule type="cellIs" dxfId="8" priority="8" operator="lessThanOrEqual">
      <formula>6</formula>
    </cfRule>
  </conditionalFormatting>
  <conditionalFormatting sqref="AA5:AA25">
    <cfRule type="cellIs" dxfId="7" priority="1" operator="greaterThan">
      <formula>32</formula>
    </cfRule>
    <cfRule type="cellIs" dxfId="6" priority="2" operator="between">
      <formula>12.01</formula>
      <formula>32</formula>
    </cfRule>
    <cfRule type="cellIs" dxfId="5" priority="3" operator="between">
      <formula>6.01</formula>
      <formula>12</formula>
    </cfRule>
    <cfRule type="cellIs" dxfId="4" priority="4" operator="lessThanOrEqual">
      <formula>6</formula>
    </cfRule>
  </conditionalFormatting>
  <dataValidations count="1">
    <dataValidation allowBlank="1" showInputMessage="1" showErrorMessage="1" promptTitle="Formato de datos" prompt="Aunque sea fecha aproximada, introducir en formato dd/mm/aaaa" sqref="U5:U25 X5:X25"/>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topLeftCell="A3" zoomScale="70" zoomScaleNormal="70" workbookViewId="0">
      <selection activeCell="E13" sqref="E13"/>
    </sheetView>
  </sheetViews>
  <sheetFormatPr baseColWidth="10" defaultColWidth="11.42578125" defaultRowHeight="15" x14ac:dyDescent="0.25"/>
  <cols>
    <col min="1" max="1" width="8.28515625" style="42" customWidth="1"/>
    <col min="2" max="2" width="33.7109375" style="42" customWidth="1"/>
    <col min="3" max="3" width="68" style="42" customWidth="1"/>
    <col min="4" max="4" width="61.140625" style="42" customWidth="1"/>
    <col min="5" max="5" width="46.28515625" style="42" customWidth="1"/>
    <col min="6" max="6" width="66.5703125" style="42" customWidth="1"/>
    <col min="7" max="16384" width="11.42578125" style="42"/>
  </cols>
  <sheetData>
    <row r="1" spans="1:6" x14ac:dyDescent="0.25">
      <c r="C1" s="231" t="s">
        <v>238</v>
      </c>
      <c r="D1" s="232" t="s">
        <v>8</v>
      </c>
      <c r="E1" s="232"/>
    </row>
    <row r="2" spans="1:6" x14ac:dyDescent="0.25">
      <c r="C2" s="231"/>
      <c r="D2" s="88" t="s">
        <v>3</v>
      </c>
      <c r="E2" s="88" t="s">
        <v>4</v>
      </c>
      <c r="F2" s="88" t="s">
        <v>2</v>
      </c>
    </row>
    <row r="3" spans="1:6" ht="15" customHeight="1" x14ac:dyDescent="0.25">
      <c r="A3" s="89">
        <v>0</v>
      </c>
      <c r="B3" s="89" t="s">
        <v>239</v>
      </c>
      <c r="C3" s="89"/>
      <c r="D3" s="89"/>
      <c r="E3" s="89"/>
      <c r="F3" s="89"/>
    </row>
    <row r="4" spans="1:6" ht="15" customHeight="1" x14ac:dyDescent="0.25">
      <c r="A4" s="90" t="s">
        <v>240</v>
      </c>
      <c r="B4" s="91" t="s">
        <v>241</v>
      </c>
      <c r="C4" s="28" t="s">
        <v>242</v>
      </c>
      <c r="D4" s="91" t="s">
        <v>167</v>
      </c>
      <c r="E4" s="43"/>
      <c r="F4" s="43"/>
    </row>
    <row r="5" spans="1:6" ht="45" x14ac:dyDescent="0.25">
      <c r="A5" s="228" t="s">
        <v>243</v>
      </c>
      <c r="B5" s="229" t="s">
        <v>244</v>
      </c>
      <c r="C5" s="28" t="s">
        <v>245</v>
      </c>
      <c r="D5" s="92" t="s">
        <v>246</v>
      </c>
      <c r="E5" s="28" t="s">
        <v>247</v>
      </c>
      <c r="F5" s="28"/>
    </row>
    <row r="6" spans="1:6" ht="30" x14ac:dyDescent="0.25">
      <c r="A6" s="228"/>
      <c r="B6" s="229"/>
      <c r="C6" s="92" t="s">
        <v>248</v>
      </c>
      <c r="D6" s="92" t="s">
        <v>249</v>
      </c>
      <c r="E6" s="43"/>
      <c r="F6" s="43"/>
    </row>
    <row r="7" spans="1:6" ht="45" x14ac:dyDescent="0.25">
      <c r="A7" s="228"/>
      <c r="B7" s="229"/>
      <c r="C7" s="28" t="s">
        <v>250</v>
      </c>
      <c r="D7" s="92" t="s">
        <v>251</v>
      </c>
      <c r="E7" s="28" t="s">
        <v>252</v>
      </c>
      <c r="F7" s="28"/>
    </row>
    <row r="8" spans="1:6" ht="45" x14ac:dyDescent="0.25">
      <c r="A8" s="228"/>
      <c r="B8" s="229"/>
      <c r="C8" s="92" t="s">
        <v>482</v>
      </c>
      <c r="D8" s="92" t="s">
        <v>253</v>
      </c>
      <c r="E8" s="28" t="s">
        <v>247</v>
      </c>
      <c r="F8" s="28"/>
    </row>
    <row r="9" spans="1:6" ht="53.25" customHeight="1" x14ac:dyDescent="0.25">
      <c r="A9" s="233" t="s">
        <v>254</v>
      </c>
      <c r="B9" s="235" t="s">
        <v>255</v>
      </c>
      <c r="C9" s="86" t="s">
        <v>256</v>
      </c>
      <c r="D9" s="76" t="s">
        <v>257</v>
      </c>
      <c r="E9" s="85"/>
      <c r="F9" s="86"/>
    </row>
    <row r="10" spans="1:6" ht="45" x14ac:dyDescent="0.25">
      <c r="A10" s="234"/>
      <c r="B10" s="236"/>
      <c r="C10" s="86" t="s">
        <v>479</v>
      </c>
      <c r="D10" s="97" t="s">
        <v>258</v>
      </c>
      <c r="E10" s="86" t="s">
        <v>259</v>
      </c>
      <c r="F10" s="86"/>
    </row>
    <row r="11" spans="1:6" ht="45" x14ac:dyDescent="0.25">
      <c r="A11" s="214" t="s">
        <v>480</v>
      </c>
      <c r="B11" s="213" t="s">
        <v>481</v>
      </c>
      <c r="C11" s="86" t="s">
        <v>483</v>
      </c>
      <c r="D11" s="97"/>
      <c r="E11" s="86"/>
      <c r="F11" s="86"/>
    </row>
    <row r="12" spans="1:6" ht="30" x14ac:dyDescent="0.25">
      <c r="A12" s="214" t="s">
        <v>484</v>
      </c>
      <c r="B12" s="213" t="s">
        <v>486</v>
      </c>
      <c r="C12" s="86" t="s">
        <v>485</v>
      </c>
      <c r="D12" s="97" t="s">
        <v>487</v>
      </c>
      <c r="E12" s="86" t="s">
        <v>488</v>
      </c>
      <c r="F12" s="86"/>
    </row>
    <row r="13" spans="1:6" ht="15" customHeight="1" x14ac:dyDescent="0.25">
      <c r="A13" s="89">
        <v>1</v>
      </c>
      <c r="B13" s="89" t="s">
        <v>260</v>
      </c>
      <c r="C13" s="89"/>
      <c r="D13" s="89"/>
      <c r="E13" s="89"/>
      <c r="F13" s="89"/>
    </row>
    <row r="14" spans="1:6" ht="45" x14ac:dyDescent="0.25">
      <c r="A14" s="93" t="s">
        <v>261</v>
      </c>
      <c r="B14" s="91" t="s">
        <v>262</v>
      </c>
      <c r="C14" s="91" t="s">
        <v>263</v>
      </c>
      <c r="D14" s="92" t="s">
        <v>264</v>
      </c>
      <c r="E14" s="28" t="s">
        <v>265</v>
      </c>
      <c r="F14" s="28"/>
    </row>
    <row r="15" spans="1:6" ht="15" customHeight="1" x14ac:dyDescent="0.25">
      <c r="A15" s="89">
        <v>2</v>
      </c>
      <c r="B15" s="89" t="s">
        <v>266</v>
      </c>
      <c r="C15" s="89"/>
      <c r="D15" s="89"/>
      <c r="E15" s="89"/>
      <c r="F15" s="89"/>
    </row>
    <row r="16" spans="1:6" ht="60" x14ac:dyDescent="0.25">
      <c r="A16" s="93" t="s">
        <v>267</v>
      </c>
      <c r="B16" s="91" t="s">
        <v>268</v>
      </c>
      <c r="C16" s="28" t="s">
        <v>269</v>
      </c>
      <c r="D16" s="92" t="s">
        <v>270</v>
      </c>
      <c r="E16" s="43" t="s">
        <v>271</v>
      </c>
      <c r="F16" s="43"/>
    </row>
    <row r="17" spans="1:6" ht="45" x14ac:dyDescent="0.25">
      <c r="A17" s="93" t="s">
        <v>272</v>
      </c>
      <c r="B17" s="92" t="s">
        <v>273</v>
      </c>
      <c r="C17" s="28" t="s">
        <v>274</v>
      </c>
      <c r="D17" s="94" t="s">
        <v>275</v>
      </c>
      <c r="E17" s="28" t="s">
        <v>276</v>
      </c>
      <c r="F17" s="28"/>
    </row>
    <row r="18" spans="1:6" ht="15" customHeight="1" x14ac:dyDescent="0.25">
      <c r="A18" s="89">
        <v>3</v>
      </c>
      <c r="B18" s="89" t="s">
        <v>277</v>
      </c>
      <c r="C18" s="89"/>
      <c r="D18" s="89"/>
      <c r="E18" s="89"/>
      <c r="F18" s="89"/>
    </row>
    <row r="19" spans="1:6" ht="30" x14ac:dyDescent="0.25">
      <c r="A19" s="228" t="s">
        <v>278</v>
      </c>
      <c r="B19" s="229" t="s">
        <v>277</v>
      </c>
      <c r="C19" s="28" t="s">
        <v>279</v>
      </c>
      <c r="D19" s="95" t="s">
        <v>280</v>
      </c>
      <c r="E19" s="28" t="s">
        <v>281</v>
      </c>
      <c r="F19" s="28"/>
    </row>
    <row r="20" spans="1:6" ht="30" x14ac:dyDescent="0.25">
      <c r="A20" s="228"/>
      <c r="B20" s="229"/>
      <c r="C20" s="28" t="s">
        <v>269</v>
      </c>
      <c r="D20" s="96" t="s">
        <v>282</v>
      </c>
      <c r="E20" s="28" t="s">
        <v>281</v>
      </c>
      <c r="F20" s="28"/>
    </row>
    <row r="21" spans="1:6" ht="15" customHeight="1" x14ac:dyDescent="0.25">
      <c r="A21" s="89">
        <v>4</v>
      </c>
      <c r="B21" s="89" t="s">
        <v>283</v>
      </c>
      <c r="C21" s="89"/>
      <c r="D21" s="89"/>
      <c r="E21" s="89"/>
      <c r="F21" s="89"/>
    </row>
    <row r="22" spans="1:6" ht="60" x14ac:dyDescent="0.25">
      <c r="A22" s="228" t="s">
        <v>284</v>
      </c>
      <c r="B22" s="230" t="s">
        <v>285</v>
      </c>
      <c r="C22" s="28" t="s">
        <v>286</v>
      </c>
      <c r="D22" s="96" t="s">
        <v>287</v>
      </c>
      <c r="E22" s="92" t="s">
        <v>281</v>
      </c>
      <c r="F22" s="92"/>
    </row>
    <row r="23" spans="1:6" ht="45" x14ac:dyDescent="0.25">
      <c r="A23" s="228"/>
      <c r="B23" s="230"/>
      <c r="C23" s="92" t="s">
        <v>288</v>
      </c>
      <c r="D23" s="35" t="s">
        <v>289</v>
      </c>
      <c r="E23" s="92" t="s">
        <v>281</v>
      </c>
      <c r="F23" s="92"/>
    </row>
    <row r="24" spans="1:6" ht="15" customHeight="1" x14ac:dyDescent="0.25">
      <c r="A24" s="89">
        <v>5</v>
      </c>
      <c r="B24" s="89" t="s">
        <v>290</v>
      </c>
      <c r="C24" s="89"/>
      <c r="D24" s="89"/>
      <c r="E24" s="89"/>
      <c r="F24" s="89"/>
    </row>
    <row r="25" spans="1:6" ht="45" x14ac:dyDescent="0.25">
      <c r="A25" s="93" t="s">
        <v>291</v>
      </c>
      <c r="B25" s="91" t="s">
        <v>292</v>
      </c>
      <c r="C25" s="28" t="s">
        <v>293</v>
      </c>
      <c r="D25" s="92" t="s">
        <v>294</v>
      </c>
      <c r="E25" s="91" t="s">
        <v>295</v>
      </c>
      <c r="F25" s="91"/>
    </row>
  </sheetData>
  <mergeCells count="10">
    <mergeCell ref="D1:E1"/>
    <mergeCell ref="A5:A8"/>
    <mergeCell ref="B5:B8"/>
    <mergeCell ref="A9:A10"/>
    <mergeCell ref="B9:B10"/>
    <mergeCell ref="A19:A20"/>
    <mergeCell ref="B19:B20"/>
    <mergeCell ref="A22:A23"/>
    <mergeCell ref="B22:B23"/>
    <mergeCell ref="C1:C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8"/>
  <sheetViews>
    <sheetView tabSelected="1" zoomScaleNormal="100" workbookViewId="0">
      <selection activeCell="B4" sqref="B4"/>
    </sheetView>
  </sheetViews>
  <sheetFormatPr baseColWidth="10" defaultRowHeight="14.25" x14ac:dyDescent="0.2"/>
  <cols>
    <col min="1" max="1" width="29.85546875" style="178" customWidth="1"/>
    <col min="2" max="2" width="85.7109375" style="178" bestFit="1" customWidth="1"/>
    <col min="3" max="3" width="13.28515625" style="178" customWidth="1"/>
    <col min="4" max="4" width="13.42578125" style="178" bestFit="1" customWidth="1"/>
    <col min="5" max="5" width="25.5703125" style="178" customWidth="1"/>
    <col min="6" max="6" width="26.140625" style="178" customWidth="1"/>
    <col min="7" max="7" width="20.42578125" style="178" bestFit="1" customWidth="1"/>
    <col min="8" max="8" width="16.7109375" style="178" bestFit="1" customWidth="1"/>
    <col min="9" max="9" width="11.42578125" style="178"/>
    <col min="10" max="10" width="32" style="178" customWidth="1"/>
    <col min="11" max="11" width="22.28515625" style="178" customWidth="1"/>
    <col min="12" max="16384" width="11.42578125" style="178"/>
  </cols>
  <sheetData>
    <row r="1" spans="1:11" ht="125.25" customHeight="1" x14ac:dyDescent="0.25">
      <c r="A1" s="177"/>
    </row>
    <row r="4" spans="1:11" s="32" customFormat="1" ht="45" x14ac:dyDescent="0.25">
      <c r="A4" s="111" t="s">
        <v>236</v>
      </c>
      <c r="B4" s="111" t="s">
        <v>237</v>
      </c>
      <c r="C4" s="111" t="s">
        <v>189</v>
      </c>
      <c r="D4" s="111" t="s">
        <v>192</v>
      </c>
      <c r="E4" s="194" t="s">
        <v>201</v>
      </c>
      <c r="F4" s="194" t="s">
        <v>221</v>
      </c>
      <c r="G4" s="194" t="s">
        <v>202</v>
      </c>
      <c r="H4" s="194" t="s">
        <v>203</v>
      </c>
      <c r="I4" s="194" t="s">
        <v>204</v>
      </c>
      <c r="J4" s="111" t="s">
        <v>403</v>
      </c>
      <c r="K4" s="111" t="s">
        <v>405</v>
      </c>
    </row>
    <row r="5" spans="1:11" s="32" customFormat="1" ht="42.75" x14ac:dyDescent="0.25">
      <c r="A5" s="195" t="s">
        <v>407</v>
      </c>
      <c r="B5" s="182" t="s">
        <v>409</v>
      </c>
      <c r="C5" s="119" t="s">
        <v>189</v>
      </c>
      <c r="D5" s="179"/>
      <c r="E5" s="183"/>
      <c r="F5" s="183"/>
      <c r="G5" s="183"/>
      <c r="H5" s="183"/>
      <c r="I5" s="183"/>
      <c r="J5" s="183"/>
      <c r="K5" s="179" t="s">
        <v>408</v>
      </c>
    </row>
    <row r="6" spans="1:11" s="32" customFormat="1" ht="28.5" x14ac:dyDescent="0.25">
      <c r="A6" s="195" t="s">
        <v>407</v>
      </c>
      <c r="B6" s="182" t="s">
        <v>410</v>
      </c>
      <c r="C6" s="119" t="s">
        <v>189</v>
      </c>
      <c r="D6" s="179"/>
      <c r="E6" s="183"/>
      <c r="F6" s="183"/>
      <c r="G6" s="183"/>
      <c r="H6" s="183"/>
      <c r="I6" s="183"/>
      <c r="J6" s="183"/>
      <c r="K6" s="179" t="s">
        <v>408</v>
      </c>
    </row>
    <row r="7" spans="1:11" s="32" customFormat="1" ht="28.5" x14ac:dyDescent="0.25">
      <c r="A7" s="195" t="s">
        <v>407</v>
      </c>
      <c r="B7" s="182" t="s">
        <v>411</v>
      </c>
      <c r="C7" s="119" t="s">
        <v>189</v>
      </c>
      <c r="D7" s="179"/>
      <c r="E7" s="183"/>
      <c r="F7" s="183"/>
      <c r="G7" s="183"/>
      <c r="H7" s="183"/>
      <c r="I7" s="183"/>
      <c r="J7" s="183"/>
      <c r="K7" s="179" t="s">
        <v>408</v>
      </c>
    </row>
    <row r="8" spans="1:11" ht="28.5" x14ac:dyDescent="0.2">
      <c r="A8" s="8" t="s">
        <v>5</v>
      </c>
      <c r="B8" s="10" t="s">
        <v>434</v>
      </c>
      <c r="C8" s="119" t="s">
        <v>189</v>
      </c>
      <c r="D8" s="11"/>
      <c r="E8" s="11"/>
      <c r="F8" s="11"/>
      <c r="G8" s="11"/>
      <c r="H8" s="11"/>
      <c r="I8" s="11"/>
      <c r="J8" s="75"/>
      <c r="K8" s="179" t="s">
        <v>408</v>
      </c>
    </row>
    <row r="9" spans="1:11" ht="28.5" x14ac:dyDescent="0.2">
      <c r="A9" s="8" t="s">
        <v>5</v>
      </c>
      <c r="B9" s="10" t="s">
        <v>435</v>
      </c>
      <c r="C9" s="119" t="s">
        <v>189</v>
      </c>
      <c r="D9" s="11"/>
      <c r="E9" s="11"/>
      <c r="F9" s="11"/>
      <c r="G9" s="11"/>
      <c r="H9" s="11"/>
      <c r="I9" s="11"/>
      <c r="J9" s="75"/>
      <c r="K9" s="179" t="s">
        <v>408</v>
      </c>
    </row>
    <row r="10" spans="1:11" ht="57" x14ac:dyDescent="0.2">
      <c r="A10" s="8" t="s">
        <v>5</v>
      </c>
      <c r="B10" s="10" t="s">
        <v>436</v>
      </c>
      <c r="C10" s="119" t="s">
        <v>189</v>
      </c>
      <c r="D10" s="11"/>
      <c r="E10" s="11"/>
      <c r="F10" s="11"/>
      <c r="G10" s="11"/>
      <c r="H10" s="11"/>
      <c r="I10" s="11"/>
      <c r="J10" s="75"/>
      <c r="K10" s="179" t="s">
        <v>408</v>
      </c>
    </row>
    <row r="11" spans="1:11" ht="15" x14ac:dyDescent="0.2">
      <c r="A11" s="8" t="s">
        <v>5</v>
      </c>
      <c r="B11" s="10" t="s">
        <v>433</v>
      </c>
      <c r="C11" s="11" t="s">
        <v>189</v>
      </c>
      <c r="D11" s="11"/>
      <c r="E11" s="11"/>
      <c r="F11" s="11"/>
      <c r="G11" s="11"/>
      <c r="H11" s="11"/>
      <c r="I11" s="11"/>
      <c r="J11" s="75"/>
      <c r="K11" s="187"/>
    </row>
    <row r="12" spans="1:11" ht="15" x14ac:dyDescent="0.2">
      <c r="A12" s="8" t="s">
        <v>5</v>
      </c>
      <c r="B12" s="77" t="s">
        <v>163</v>
      </c>
      <c r="C12" s="11" t="s">
        <v>189</v>
      </c>
      <c r="D12" s="11"/>
      <c r="E12" s="11"/>
      <c r="F12" s="11"/>
      <c r="G12" s="11"/>
      <c r="H12" s="11"/>
      <c r="I12" s="11"/>
      <c r="J12" s="75"/>
      <c r="K12" s="187"/>
    </row>
    <row r="13" spans="1:11" ht="15" x14ac:dyDescent="0.2">
      <c r="A13" s="8" t="s">
        <v>5</v>
      </c>
      <c r="B13" s="188" t="s">
        <v>181</v>
      </c>
      <c r="C13" s="11" t="s">
        <v>189</v>
      </c>
      <c r="D13" s="11"/>
      <c r="E13" s="11"/>
      <c r="F13" s="11"/>
      <c r="G13" s="11"/>
      <c r="H13" s="11"/>
      <c r="I13" s="11"/>
      <c r="J13" s="75" t="s">
        <v>441</v>
      </c>
      <c r="K13" s="187"/>
    </row>
    <row r="14" spans="1:11" ht="15" x14ac:dyDescent="0.2">
      <c r="A14" s="8" t="s">
        <v>5</v>
      </c>
      <c r="B14" s="188" t="s">
        <v>166</v>
      </c>
      <c r="C14" s="11" t="s">
        <v>189</v>
      </c>
      <c r="D14" s="11"/>
      <c r="E14" s="11"/>
      <c r="F14" s="11"/>
      <c r="G14" s="11"/>
      <c r="H14" s="11"/>
      <c r="I14" s="11"/>
      <c r="J14" s="75" t="s">
        <v>441</v>
      </c>
      <c r="K14" s="187"/>
    </row>
    <row r="15" spans="1:11" ht="15" x14ac:dyDescent="0.2">
      <c r="A15" s="8" t="s">
        <v>5</v>
      </c>
      <c r="B15" s="188" t="s">
        <v>164</v>
      </c>
      <c r="C15" s="11" t="s">
        <v>189</v>
      </c>
      <c r="D15" s="11"/>
      <c r="E15" s="11"/>
      <c r="F15" s="11"/>
      <c r="G15" s="11"/>
      <c r="H15" s="11"/>
      <c r="I15" s="11"/>
      <c r="J15" s="75" t="s">
        <v>441</v>
      </c>
      <c r="K15" s="187"/>
    </row>
    <row r="16" spans="1:11" ht="15" x14ac:dyDescent="0.2">
      <c r="A16" s="8" t="s">
        <v>5</v>
      </c>
      <c r="B16" s="188" t="s">
        <v>165</v>
      </c>
      <c r="C16" s="11" t="s">
        <v>189</v>
      </c>
      <c r="D16" s="11"/>
      <c r="E16" s="11"/>
      <c r="F16" s="11"/>
      <c r="G16" s="11"/>
      <c r="H16" s="11"/>
      <c r="I16" s="11"/>
      <c r="J16" s="75" t="s">
        <v>441</v>
      </c>
      <c r="K16" s="187"/>
    </row>
    <row r="17" spans="1:11" ht="15" x14ac:dyDescent="0.2">
      <c r="A17" s="8" t="s">
        <v>5</v>
      </c>
      <c r="B17" s="188" t="s">
        <v>412</v>
      </c>
      <c r="C17" s="11" t="s">
        <v>189</v>
      </c>
      <c r="D17" s="11"/>
      <c r="E17" s="11"/>
      <c r="F17" s="11"/>
      <c r="G17" s="11"/>
      <c r="H17" s="11"/>
      <c r="I17" s="11"/>
      <c r="J17" s="75" t="s">
        <v>441</v>
      </c>
      <c r="K17" s="187"/>
    </row>
    <row r="18" spans="1:11" ht="15" x14ac:dyDescent="0.2">
      <c r="A18" s="8" t="s">
        <v>5</v>
      </c>
      <c r="B18" s="188" t="s">
        <v>413</v>
      </c>
      <c r="C18" s="11" t="s">
        <v>189</v>
      </c>
      <c r="D18" s="11"/>
      <c r="E18" s="11"/>
      <c r="F18" s="11"/>
      <c r="G18" s="11"/>
      <c r="H18" s="11"/>
      <c r="I18" s="11"/>
      <c r="J18" s="75" t="s">
        <v>441</v>
      </c>
      <c r="K18" s="187"/>
    </row>
    <row r="19" spans="1:11" ht="15" x14ac:dyDescent="0.2">
      <c r="A19" s="8" t="s">
        <v>5</v>
      </c>
      <c r="B19" s="188" t="s">
        <v>414</v>
      </c>
      <c r="C19" s="11" t="s">
        <v>189</v>
      </c>
      <c r="D19" s="11"/>
      <c r="E19" s="11"/>
      <c r="F19" s="11"/>
      <c r="G19" s="11"/>
      <c r="H19" s="11"/>
      <c r="I19" s="11"/>
      <c r="J19" s="75" t="s">
        <v>441</v>
      </c>
      <c r="K19" s="187"/>
    </row>
    <row r="20" spans="1:11" ht="15" x14ac:dyDescent="0.2">
      <c r="A20" s="8" t="s">
        <v>5</v>
      </c>
      <c r="B20" s="188" t="s">
        <v>415</v>
      </c>
      <c r="C20" s="11" t="s">
        <v>189</v>
      </c>
      <c r="D20" s="11"/>
      <c r="E20" s="11"/>
      <c r="F20" s="11"/>
      <c r="G20" s="11"/>
      <c r="H20" s="11"/>
      <c r="I20" s="11"/>
      <c r="J20" s="75" t="s">
        <v>441</v>
      </c>
      <c r="K20" s="187"/>
    </row>
    <row r="21" spans="1:11" ht="15" x14ac:dyDescent="0.2">
      <c r="A21" s="8" t="s">
        <v>5</v>
      </c>
      <c r="B21" s="188" t="s">
        <v>416</v>
      </c>
      <c r="C21" s="11" t="s">
        <v>189</v>
      </c>
      <c r="D21" s="11"/>
      <c r="E21" s="11"/>
      <c r="F21" s="11"/>
      <c r="G21" s="11"/>
      <c r="H21" s="11"/>
      <c r="I21" s="11"/>
      <c r="J21" s="75" t="s">
        <v>441</v>
      </c>
      <c r="K21" s="187"/>
    </row>
    <row r="22" spans="1:11" ht="15" x14ac:dyDescent="0.2">
      <c r="A22" s="8" t="s">
        <v>5</v>
      </c>
      <c r="B22" s="188" t="s">
        <v>478</v>
      </c>
      <c r="C22" s="11" t="s">
        <v>189</v>
      </c>
      <c r="D22" s="11"/>
      <c r="E22" s="11"/>
      <c r="F22" s="11"/>
      <c r="G22" s="11"/>
      <c r="H22" s="11"/>
      <c r="I22" s="11"/>
      <c r="J22" s="75" t="s">
        <v>441</v>
      </c>
      <c r="K22" s="187"/>
    </row>
    <row r="23" spans="1:11" ht="15" x14ac:dyDescent="0.2">
      <c r="A23" s="8" t="s">
        <v>5</v>
      </c>
      <c r="B23" s="188" t="s">
        <v>417</v>
      </c>
      <c r="C23" s="11" t="s">
        <v>189</v>
      </c>
      <c r="D23" s="11"/>
      <c r="E23" s="11"/>
      <c r="F23" s="11"/>
      <c r="G23" s="11"/>
      <c r="H23" s="11"/>
      <c r="I23" s="11"/>
      <c r="J23" s="75" t="s">
        <v>441</v>
      </c>
      <c r="K23" s="187"/>
    </row>
    <row r="24" spans="1:11" ht="15" x14ac:dyDescent="0.2">
      <c r="A24" s="8" t="s">
        <v>5</v>
      </c>
      <c r="B24" s="188" t="s">
        <v>167</v>
      </c>
      <c r="C24" s="11" t="s">
        <v>189</v>
      </c>
      <c r="D24" s="11"/>
      <c r="E24" s="11"/>
      <c r="F24" s="11"/>
      <c r="G24" s="11"/>
      <c r="H24" s="11"/>
      <c r="I24" s="11"/>
      <c r="J24" s="75" t="s">
        <v>441</v>
      </c>
      <c r="K24" s="187"/>
    </row>
    <row r="25" spans="1:11" ht="15" x14ac:dyDescent="0.2">
      <c r="A25" s="8" t="s">
        <v>5</v>
      </c>
      <c r="B25" s="188" t="s">
        <v>168</v>
      </c>
      <c r="C25" s="11" t="s">
        <v>189</v>
      </c>
      <c r="D25" s="11"/>
      <c r="E25" s="11"/>
      <c r="F25" s="11"/>
      <c r="G25" s="11"/>
      <c r="H25" s="11"/>
      <c r="I25" s="11"/>
      <c r="J25" s="75" t="s">
        <v>441</v>
      </c>
      <c r="K25" s="187"/>
    </row>
    <row r="26" spans="1:11" ht="15" x14ac:dyDescent="0.2">
      <c r="A26" s="8" t="s">
        <v>5</v>
      </c>
      <c r="B26" s="188" t="s">
        <v>169</v>
      </c>
      <c r="C26" s="11" t="s">
        <v>189</v>
      </c>
      <c r="D26" s="11"/>
      <c r="E26" s="11"/>
      <c r="F26" s="11"/>
      <c r="G26" s="11"/>
      <c r="H26" s="11"/>
      <c r="I26" s="11"/>
      <c r="J26" s="75" t="s">
        <v>441</v>
      </c>
      <c r="K26" s="187"/>
    </row>
    <row r="27" spans="1:11" ht="15" x14ac:dyDescent="0.2">
      <c r="A27" s="8" t="s">
        <v>5</v>
      </c>
      <c r="B27" s="188" t="s">
        <v>170</v>
      </c>
      <c r="C27" s="11" t="s">
        <v>189</v>
      </c>
      <c r="D27" s="11"/>
      <c r="E27" s="11"/>
      <c r="F27" s="11"/>
      <c r="G27" s="11"/>
      <c r="H27" s="11"/>
      <c r="I27" s="11"/>
      <c r="J27" s="75" t="s">
        <v>441</v>
      </c>
      <c r="K27" s="187"/>
    </row>
    <row r="28" spans="1:11" ht="15" x14ac:dyDescent="0.2">
      <c r="A28" s="8" t="s">
        <v>5</v>
      </c>
      <c r="B28" s="188" t="s">
        <v>171</v>
      </c>
      <c r="C28" s="11" t="s">
        <v>189</v>
      </c>
      <c r="D28" s="11"/>
      <c r="E28" s="11"/>
      <c r="F28" s="11"/>
      <c r="G28" s="11"/>
      <c r="H28" s="11"/>
      <c r="I28" s="11"/>
      <c r="J28" s="75" t="s">
        <v>441</v>
      </c>
      <c r="K28" s="187"/>
    </row>
    <row r="29" spans="1:11" ht="15" x14ac:dyDescent="0.2">
      <c r="A29" s="8" t="s">
        <v>5</v>
      </c>
      <c r="B29" s="188" t="s">
        <v>172</v>
      </c>
      <c r="C29" s="11" t="s">
        <v>189</v>
      </c>
      <c r="D29" s="11"/>
      <c r="E29" s="11"/>
      <c r="F29" s="11"/>
      <c r="G29" s="11"/>
      <c r="H29" s="11"/>
      <c r="I29" s="11"/>
      <c r="J29" s="75" t="s">
        <v>441</v>
      </c>
      <c r="K29" s="187"/>
    </row>
    <row r="30" spans="1:11" ht="15" x14ac:dyDescent="0.2">
      <c r="A30" s="8" t="s">
        <v>5</v>
      </c>
      <c r="B30" s="188" t="s">
        <v>173</v>
      </c>
      <c r="C30" s="11" t="s">
        <v>189</v>
      </c>
      <c r="D30" s="11"/>
      <c r="E30" s="11"/>
      <c r="F30" s="11"/>
      <c r="G30" s="11"/>
      <c r="H30" s="11"/>
      <c r="I30" s="11"/>
      <c r="J30" s="75" t="s">
        <v>441</v>
      </c>
      <c r="K30" s="187"/>
    </row>
    <row r="31" spans="1:11" ht="15" x14ac:dyDescent="0.2">
      <c r="A31" s="8" t="s">
        <v>5</v>
      </c>
      <c r="B31" s="188" t="s">
        <v>174</v>
      </c>
      <c r="C31" s="11" t="s">
        <v>189</v>
      </c>
      <c r="D31" s="11"/>
      <c r="E31" s="11"/>
      <c r="F31" s="11"/>
      <c r="G31" s="11"/>
      <c r="H31" s="11"/>
      <c r="I31" s="11"/>
      <c r="J31" s="75" t="s">
        <v>441</v>
      </c>
      <c r="K31" s="187"/>
    </row>
    <row r="32" spans="1:11" ht="15" x14ac:dyDescent="0.2">
      <c r="A32" s="8" t="s">
        <v>5</v>
      </c>
      <c r="B32" s="188" t="s">
        <v>175</v>
      </c>
      <c r="C32" s="11" t="s">
        <v>189</v>
      </c>
      <c r="D32" s="11"/>
      <c r="E32" s="11"/>
      <c r="F32" s="11"/>
      <c r="G32" s="11"/>
      <c r="H32" s="11"/>
      <c r="I32" s="11"/>
      <c r="J32" s="75" t="s">
        <v>441</v>
      </c>
      <c r="K32" s="187"/>
    </row>
    <row r="33" spans="1:11" ht="15" x14ac:dyDescent="0.2">
      <c r="A33" s="8" t="s">
        <v>5</v>
      </c>
      <c r="B33" s="188" t="s">
        <v>176</v>
      </c>
      <c r="C33" s="11" t="s">
        <v>189</v>
      </c>
      <c r="D33" s="11"/>
      <c r="E33" s="11"/>
      <c r="F33" s="11"/>
      <c r="G33" s="11"/>
      <c r="H33" s="11"/>
      <c r="I33" s="11"/>
      <c r="J33" s="75" t="s">
        <v>441</v>
      </c>
      <c r="K33" s="187"/>
    </row>
    <row r="34" spans="1:11" ht="15" x14ac:dyDescent="0.2">
      <c r="A34" s="8" t="s">
        <v>5</v>
      </c>
      <c r="B34" s="188" t="s">
        <v>177</v>
      </c>
      <c r="C34" s="11" t="s">
        <v>189</v>
      </c>
      <c r="D34" s="11"/>
      <c r="E34" s="11"/>
      <c r="F34" s="11"/>
      <c r="G34" s="11"/>
      <c r="H34" s="11"/>
      <c r="I34" s="11"/>
      <c r="J34" s="75" t="s">
        <v>441</v>
      </c>
      <c r="K34" s="187"/>
    </row>
    <row r="35" spans="1:11" ht="15" x14ac:dyDescent="0.2">
      <c r="A35" s="8" t="s">
        <v>5</v>
      </c>
      <c r="B35" s="188" t="s">
        <v>178</v>
      </c>
      <c r="C35" s="11" t="s">
        <v>189</v>
      </c>
      <c r="D35" s="11"/>
      <c r="E35" s="11"/>
      <c r="F35" s="11"/>
      <c r="G35" s="11"/>
      <c r="H35" s="11"/>
      <c r="I35" s="11"/>
      <c r="J35" s="75" t="s">
        <v>441</v>
      </c>
      <c r="K35" s="187"/>
    </row>
    <row r="36" spans="1:11" ht="15" x14ac:dyDescent="0.2">
      <c r="A36" s="8" t="s">
        <v>5</v>
      </c>
      <c r="B36" s="188" t="s">
        <v>179</v>
      </c>
      <c r="C36" s="11" t="s">
        <v>189</v>
      </c>
      <c r="D36" s="11"/>
      <c r="E36" s="11"/>
      <c r="F36" s="11"/>
      <c r="G36" s="11"/>
      <c r="H36" s="11"/>
      <c r="I36" s="11"/>
      <c r="J36" s="75" t="s">
        <v>441</v>
      </c>
      <c r="K36" s="187"/>
    </row>
    <row r="37" spans="1:11" ht="15" x14ac:dyDescent="0.2">
      <c r="A37" s="8" t="s">
        <v>5</v>
      </c>
      <c r="B37" s="188" t="s">
        <v>180</v>
      </c>
      <c r="C37" s="11" t="s">
        <v>189</v>
      </c>
      <c r="D37" s="11"/>
      <c r="E37" s="11"/>
      <c r="F37" s="11"/>
      <c r="G37" s="11"/>
      <c r="H37" s="11"/>
      <c r="I37" s="11"/>
      <c r="J37" s="75" t="s">
        <v>441</v>
      </c>
      <c r="K37" s="187"/>
    </row>
    <row r="38" spans="1:11" ht="15" x14ac:dyDescent="0.2">
      <c r="A38" s="8" t="s">
        <v>5</v>
      </c>
      <c r="B38" s="188" t="s">
        <v>182</v>
      </c>
      <c r="C38" s="11" t="s">
        <v>189</v>
      </c>
      <c r="D38" s="11"/>
      <c r="E38" s="11"/>
      <c r="F38" s="11"/>
      <c r="G38" s="11"/>
      <c r="H38" s="11"/>
      <c r="I38" s="11"/>
      <c r="J38" s="75" t="s">
        <v>441</v>
      </c>
      <c r="K38" s="187"/>
    </row>
    <row r="39" spans="1:11" ht="15" x14ac:dyDescent="0.2">
      <c r="A39" s="8" t="s">
        <v>5</v>
      </c>
      <c r="B39" s="188" t="s">
        <v>191</v>
      </c>
      <c r="C39" s="11"/>
      <c r="D39" s="11" t="s">
        <v>192</v>
      </c>
      <c r="E39" s="11"/>
      <c r="F39" s="11"/>
      <c r="G39" s="11"/>
      <c r="H39" s="11"/>
      <c r="I39" s="11"/>
      <c r="J39" s="75" t="s">
        <v>441</v>
      </c>
      <c r="K39" s="187"/>
    </row>
    <row r="40" spans="1:11" ht="15" x14ac:dyDescent="0.2">
      <c r="A40" s="8" t="s">
        <v>5</v>
      </c>
      <c r="B40" s="188" t="s">
        <v>195</v>
      </c>
      <c r="C40" s="11"/>
      <c r="D40" s="11" t="s">
        <v>192</v>
      </c>
      <c r="E40" s="11"/>
      <c r="F40" s="11"/>
      <c r="G40" s="11"/>
      <c r="H40" s="11"/>
      <c r="I40" s="11"/>
      <c r="J40" s="75" t="s">
        <v>441</v>
      </c>
      <c r="K40" s="187"/>
    </row>
    <row r="41" spans="1:11" ht="15" x14ac:dyDescent="0.2">
      <c r="A41" s="8" t="s">
        <v>5</v>
      </c>
      <c r="B41" s="188" t="s">
        <v>193</v>
      </c>
      <c r="C41" s="11"/>
      <c r="D41" s="11" t="s">
        <v>192</v>
      </c>
      <c r="E41" s="11"/>
      <c r="F41" s="11"/>
      <c r="G41" s="11"/>
      <c r="H41" s="11"/>
      <c r="I41" s="11"/>
      <c r="J41" s="75" t="s">
        <v>441</v>
      </c>
      <c r="K41" s="187"/>
    </row>
    <row r="42" spans="1:11" ht="15" x14ac:dyDescent="0.2">
      <c r="A42" s="8" t="s">
        <v>5</v>
      </c>
      <c r="B42" s="188" t="s">
        <v>196</v>
      </c>
      <c r="C42" s="11"/>
      <c r="D42" s="11" t="s">
        <v>192</v>
      </c>
      <c r="E42" s="11"/>
      <c r="F42" s="11"/>
      <c r="G42" s="11"/>
      <c r="H42" s="11"/>
      <c r="I42" s="11"/>
      <c r="J42" s="75" t="s">
        <v>441</v>
      </c>
      <c r="K42" s="187"/>
    </row>
    <row r="43" spans="1:11" ht="15" x14ac:dyDescent="0.2">
      <c r="A43" s="8" t="s">
        <v>5</v>
      </c>
      <c r="B43" s="188" t="s">
        <v>197</v>
      </c>
      <c r="C43" s="11"/>
      <c r="D43" s="11" t="s">
        <v>192</v>
      </c>
      <c r="E43" s="11"/>
      <c r="F43" s="11"/>
      <c r="G43" s="11"/>
      <c r="H43" s="11"/>
      <c r="I43" s="11"/>
      <c r="J43" s="75" t="s">
        <v>441</v>
      </c>
      <c r="K43" s="187"/>
    </row>
    <row r="44" spans="1:11" ht="15" x14ac:dyDescent="0.2">
      <c r="A44" s="8" t="s">
        <v>5</v>
      </c>
      <c r="B44" s="189" t="s">
        <v>194</v>
      </c>
      <c r="C44" s="11"/>
      <c r="D44" s="11" t="s">
        <v>192</v>
      </c>
      <c r="E44" s="11"/>
      <c r="F44" s="11"/>
      <c r="G44" s="11"/>
      <c r="H44" s="11"/>
      <c r="I44" s="11"/>
      <c r="J44" s="75"/>
      <c r="K44" s="187"/>
    </row>
    <row r="45" spans="1:11" ht="28.5" x14ac:dyDescent="0.2">
      <c r="A45" s="14" t="s">
        <v>6</v>
      </c>
      <c r="B45" s="186" t="s">
        <v>434</v>
      </c>
      <c r="C45" s="119" t="s">
        <v>189</v>
      </c>
      <c r="D45" s="11"/>
      <c r="E45" s="11"/>
      <c r="F45" s="11"/>
      <c r="G45" s="11"/>
      <c r="H45" s="11"/>
      <c r="I45" s="11"/>
      <c r="J45" s="75"/>
      <c r="K45" s="179" t="s">
        <v>408</v>
      </c>
    </row>
    <row r="46" spans="1:11" ht="28.5" x14ac:dyDescent="0.2">
      <c r="A46" s="14" t="s">
        <v>6</v>
      </c>
      <c r="B46" s="186" t="s">
        <v>435</v>
      </c>
      <c r="C46" s="119" t="s">
        <v>189</v>
      </c>
      <c r="D46" s="11"/>
      <c r="E46" s="11"/>
      <c r="F46" s="11"/>
      <c r="G46" s="11"/>
      <c r="H46" s="11"/>
      <c r="I46" s="11"/>
      <c r="J46" s="75"/>
      <c r="K46" s="179" t="s">
        <v>408</v>
      </c>
    </row>
    <row r="47" spans="1:11" ht="57" x14ac:dyDescent="0.2">
      <c r="A47" s="14" t="s">
        <v>6</v>
      </c>
      <c r="B47" s="186" t="s">
        <v>436</v>
      </c>
      <c r="C47" s="119" t="s">
        <v>189</v>
      </c>
      <c r="D47" s="11"/>
      <c r="E47" s="11"/>
      <c r="F47" s="11"/>
      <c r="G47" s="11"/>
      <c r="H47" s="11"/>
      <c r="I47" s="11"/>
      <c r="J47" s="75"/>
      <c r="K47" s="179" t="s">
        <v>408</v>
      </c>
    </row>
    <row r="48" spans="1:11" ht="15" x14ac:dyDescent="0.2">
      <c r="A48" s="14" t="s">
        <v>6</v>
      </c>
      <c r="B48" s="78" t="s">
        <v>162</v>
      </c>
      <c r="C48" s="11" t="s">
        <v>189</v>
      </c>
      <c r="D48" s="11"/>
      <c r="E48" s="11"/>
      <c r="F48" s="11"/>
      <c r="G48" s="11"/>
      <c r="H48" s="11"/>
      <c r="I48" s="11"/>
      <c r="J48" s="75"/>
      <c r="K48" s="187"/>
    </row>
    <row r="49" spans="1:11" ht="15" x14ac:dyDescent="0.2">
      <c r="A49" s="14" t="s">
        <v>6</v>
      </c>
      <c r="B49" s="78" t="s">
        <v>437</v>
      </c>
      <c r="C49" s="11" t="s">
        <v>189</v>
      </c>
      <c r="D49" s="11"/>
      <c r="E49" s="11"/>
      <c r="F49" s="11"/>
      <c r="G49" s="11"/>
      <c r="H49" s="11"/>
      <c r="I49" s="11"/>
      <c r="J49" s="75"/>
      <c r="K49" s="187"/>
    </row>
    <row r="50" spans="1:11" ht="15" x14ac:dyDescent="0.2">
      <c r="A50" s="14" t="s">
        <v>6</v>
      </c>
      <c r="B50" s="190" t="s">
        <v>181</v>
      </c>
      <c r="C50" s="11" t="s">
        <v>189</v>
      </c>
      <c r="D50" s="11"/>
      <c r="E50" s="11"/>
      <c r="F50" s="11"/>
      <c r="G50" s="11"/>
      <c r="H50" s="11"/>
      <c r="I50" s="11"/>
      <c r="J50" s="75" t="s">
        <v>442</v>
      </c>
      <c r="K50" s="187"/>
    </row>
    <row r="51" spans="1:11" ht="15" x14ac:dyDescent="0.2">
      <c r="A51" s="14" t="s">
        <v>6</v>
      </c>
      <c r="B51" s="190" t="s">
        <v>166</v>
      </c>
      <c r="C51" s="11" t="s">
        <v>189</v>
      </c>
      <c r="D51" s="11"/>
      <c r="E51" s="11"/>
      <c r="F51" s="11"/>
      <c r="G51" s="11"/>
      <c r="H51" s="11"/>
      <c r="I51" s="11"/>
      <c r="J51" s="75" t="s">
        <v>442</v>
      </c>
      <c r="K51" s="187"/>
    </row>
    <row r="52" spans="1:11" ht="15" x14ac:dyDescent="0.2">
      <c r="A52" s="14" t="s">
        <v>6</v>
      </c>
      <c r="B52" s="190" t="s">
        <v>164</v>
      </c>
      <c r="C52" s="11" t="s">
        <v>189</v>
      </c>
      <c r="D52" s="11"/>
      <c r="E52" s="11"/>
      <c r="F52" s="11"/>
      <c r="G52" s="11"/>
      <c r="H52" s="11"/>
      <c r="I52" s="11"/>
      <c r="J52" s="75" t="s">
        <v>442</v>
      </c>
      <c r="K52" s="187"/>
    </row>
    <row r="53" spans="1:11" ht="15" x14ac:dyDescent="0.2">
      <c r="A53" s="14" t="s">
        <v>6</v>
      </c>
      <c r="B53" s="190" t="s">
        <v>182</v>
      </c>
      <c r="C53" s="11" t="s">
        <v>189</v>
      </c>
      <c r="D53" s="11"/>
      <c r="E53" s="11"/>
      <c r="F53" s="11"/>
      <c r="G53" s="11"/>
      <c r="H53" s="11"/>
      <c r="I53" s="11"/>
      <c r="J53" s="75" t="s">
        <v>442</v>
      </c>
      <c r="K53" s="187"/>
    </row>
    <row r="54" spans="1:11" ht="15" x14ac:dyDescent="0.2">
      <c r="A54" s="14" t="s">
        <v>6</v>
      </c>
      <c r="B54" s="190" t="s">
        <v>183</v>
      </c>
      <c r="C54" s="11" t="s">
        <v>189</v>
      </c>
      <c r="D54" s="11"/>
      <c r="E54" s="11"/>
      <c r="F54" s="11"/>
      <c r="G54" s="11"/>
      <c r="H54" s="11"/>
      <c r="I54" s="11"/>
      <c r="J54" s="75" t="s">
        <v>442</v>
      </c>
      <c r="K54" s="187"/>
    </row>
    <row r="55" spans="1:11" ht="15" x14ac:dyDescent="0.2">
      <c r="A55" s="14" t="s">
        <v>6</v>
      </c>
      <c r="B55" s="190" t="s">
        <v>184</v>
      </c>
      <c r="C55" s="11" t="s">
        <v>189</v>
      </c>
      <c r="D55" s="11"/>
      <c r="E55" s="11"/>
      <c r="F55" s="11"/>
      <c r="G55" s="11"/>
      <c r="H55" s="11"/>
      <c r="I55" s="11"/>
      <c r="J55" s="75" t="s">
        <v>442</v>
      </c>
      <c r="K55" s="187"/>
    </row>
    <row r="56" spans="1:11" ht="15" x14ac:dyDescent="0.2">
      <c r="A56" s="14" t="s">
        <v>6</v>
      </c>
      <c r="B56" s="190" t="s">
        <v>191</v>
      </c>
      <c r="C56" s="11"/>
      <c r="D56" s="11" t="s">
        <v>192</v>
      </c>
      <c r="E56" s="11"/>
      <c r="F56" s="11"/>
      <c r="G56" s="11"/>
      <c r="H56" s="11"/>
      <c r="I56" s="11"/>
      <c r="J56" s="75" t="s">
        <v>442</v>
      </c>
      <c r="K56" s="187"/>
    </row>
    <row r="57" spans="1:11" ht="15" x14ac:dyDescent="0.2">
      <c r="A57" s="14" t="s">
        <v>6</v>
      </c>
      <c r="B57" s="190" t="s">
        <v>195</v>
      </c>
      <c r="C57" s="11"/>
      <c r="D57" s="11" t="s">
        <v>192</v>
      </c>
      <c r="E57" s="11"/>
      <c r="F57" s="11"/>
      <c r="G57" s="11"/>
      <c r="H57" s="11"/>
      <c r="I57" s="11"/>
      <c r="J57" s="75" t="s">
        <v>442</v>
      </c>
      <c r="K57" s="187"/>
    </row>
    <row r="58" spans="1:11" ht="15" x14ac:dyDescent="0.2">
      <c r="A58" s="14" t="s">
        <v>6</v>
      </c>
      <c r="B58" s="190" t="s">
        <v>198</v>
      </c>
      <c r="C58" s="11"/>
      <c r="D58" s="11" t="s">
        <v>192</v>
      </c>
      <c r="E58" s="11"/>
      <c r="F58" s="11"/>
      <c r="G58" s="11"/>
      <c r="H58" s="11"/>
      <c r="I58" s="11"/>
      <c r="J58" s="75" t="s">
        <v>442</v>
      </c>
      <c r="K58" s="187"/>
    </row>
    <row r="59" spans="1:11" ht="15" x14ac:dyDescent="0.2">
      <c r="A59" s="14" t="s">
        <v>6</v>
      </c>
      <c r="B59" s="190" t="s">
        <v>193</v>
      </c>
      <c r="C59" s="11"/>
      <c r="D59" s="11" t="s">
        <v>192</v>
      </c>
      <c r="E59" s="11"/>
      <c r="F59" s="11"/>
      <c r="G59" s="11"/>
      <c r="H59" s="11"/>
      <c r="I59" s="11"/>
      <c r="J59" s="75" t="s">
        <v>442</v>
      </c>
      <c r="K59" s="187"/>
    </row>
    <row r="60" spans="1:11" ht="15" x14ac:dyDescent="0.2">
      <c r="A60" s="14" t="s">
        <v>6</v>
      </c>
      <c r="B60" s="191" t="s">
        <v>194</v>
      </c>
      <c r="C60" s="11"/>
      <c r="D60" s="11" t="s">
        <v>192</v>
      </c>
      <c r="E60" s="11"/>
      <c r="F60" s="11"/>
      <c r="G60" s="11"/>
      <c r="H60" s="11"/>
      <c r="I60" s="11"/>
      <c r="J60" s="75"/>
      <c r="K60" s="187"/>
    </row>
    <row r="61" spans="1:11" ht="30" x14ac:dyDescent="0.2">
      <c r="A61" s="79" t="s">
        <v>30</v>
      </c>
      <c r="B61" s="80" t="s">
        <v>434</v>
      </c>
      <c r="C61" s="119" t="s">
        <v>189</v>
      </c>
      <c r="D61" s="11"/>
      <c r="E61" s="11"/>
      <c r="F61" s="11"/>
      <c r="G61" s="11"/>
      <c r="H61" s="11"/>
      <c r="I61" s="11"/>
      <c r="J61" s="75"/>
      <c r="K61" s="179" t="s">
        <v>408</v>
      </c>
    </row>
    <row r="62" spans="1:11" ht="30" x14ac:dyDescent="0.2">
      <c r="A62" s="79" t="s">
        <v>30</v>
      </c>
      <c r="B62" s="80" t="s">
        <v>435</v>
      </c>
      <c r="C62" s="119" t="s">
        <v>189</v>
      </c>
      <c r="D62" s="11"/>
      <c r="E62" s="11"/>
      <c r="F62" s="11"/>
      <c r="G62" s="11"/>
      <c r="H62" s="11"/>
      <c r="I62" s="11"/>
      <c r="J62" s="75"/>
      <c r="K62" s="179" t="s">
        <v>408</v>
      </c>
    </row>
    <row r="63" spans="1:11" ht="57" x14ac:dyDescent="0.2">
      <c r="A63" s="79" t="s">
        <v>30</v>
      </c>
      <c r="B63" s="80" t="s">
        <v>436</v>
      </c>
      <c r="C63" s="119" t="s">
        <v>189</v>
      </c>
      <c r="D63" s="11"/>
      <c r="E63" s="11"/>
      <c r="F63" s="11"/>
      <c r="G63" s="11"/>
      <c r="H63" s="11"/>
      <c r="I63" s="11"/>
      <c r="J63" s="75"/>
      <c r="K63" s="179" t="s">
        <v>408</v>
      </c>
    </row>
    <row r="64" spans="1:11" s="180" customFormat="1" ht="30" x14ac:dyDescent="0.25">
      <c r="A64" s="79" t="s">
        <v>30</v>
      </c>
      <c r="B64" s="80" t="s">
        <v>433</v>
      </c>
      <c r="C64" s="11" t="s">
        <v>189</v>
      </c>
      <c r="D64" s="11"/>
      <c r="E64" s="11"/>
      <c r="F64" s="11"/>
      <c r="G64" s="11"/>
      <c r="H64" s="11"/>
      <c r="I64" s="11"/>
      <c r="J64" s="75"/>
      <c r="K64" s="192"/>
    </row>
    <row r="65" spans="1:11" s="180" customFormat="1" ht="30" x14ac:dyDescent="0.25">
      <c r="A65" s="79" t="s">
        <v>30</v>
      </c>
      <c r="B65" s="80" t="s">
        <v>185</v>
      </c>
      <c r="C65" s="11" t="s">
        <v>189</v>
      </c>
      <c r="D65" s="11"/>
      <c r="E65" s="11"/>
      <c r="F65" s="11"/>
      <c r="G65" s="11"/>
      <c r="H65" s="11"/>
      <c r="I65" s="11"/>
      <c r="J65" s="75"/>
      <c r="K65" s="192"/>
    </row>
    <row r="66" spans="1:11" s="180" customFormat="1" ht="30" x14ac:dyDescent="0.25">
      <c r="A66" s="79" t="s">
        <v>30</v>
      </c>
      <c r="B66" s="80" t="s">
        <v>154</v>
      </c>
      <c r="C66" s="11" t="s">
        <v>189</v>
      </c>
      <c r="D66" s="11"/>
      <c r="E66" s="11"/>
      <c r="F66" s="11"/>
      <c r="G66" s="11"/>
      <c r="H66" s="11"/>
      <c r="I66" s="11"/>
      <c r="J66" s="75"/>
      <c r="K66" s="192"/>
    </row>
    <row r="67" spans="1:11" s="180" customFormat="1" ht="30" x14ac:dyDescent="0.25">
      <c r="A67" s="79" t="s">
        <v>30</v>
      </c>
      <c r="B67" s="80" t="s">
        <v>157</v>
      </c>
      <c r="C67" s="11" t="s">
        <v>189</v>
      </c>
      <c r="D67" s="11"/>
      <c r="E67" s="11"/>
      <c r="F67" s="11"/>
      <c r="G67" s="11"/>
      <c r="H67" s="11"/>
      <c r="I67" s="11"/>
      <c r="J67" s="75"/>
      <c r="K67" s="192"/>
    </row>
    <row r="68" spans="1:11" s="180" customFormat="1" ht="30" x14ac:dyDescent="0.25">
      <c r="A68" s="79" t="s">
        <v>30</v>
      </c>
      <c r="B68" s="80" t="s">
        <v>155</v>
      </c>
      <c r="C68" s="11" t="s">
        <v>189</v>
      </c>
      <c r="D68" s="11"/>
      <c r="E68" s="11"/>
      <c r="F68" s="11"/>
      <c r="G68" s="11"/>
      <c r="H68" s="11"/>
      <c r="I68" s="11"/>
      <c r="J68" s="75"/>
      <c r="K68" s="192"/>
    </row>
    <row r="69" spans="1:11" s="180" customFormat="1" ht="30" x14ac:dyDescent="0.25">
      <c r="A69" s="79" t="s">
        <v>30</v>
      </c>
      <c r="B69" s="80" t="s">
        <v>156</v>
      </c>
      <c r="C69" s="11" t="s">
        <v>189</v>
      </c>
      <c r="D69" s="11"/>
      <c r="E69" s="11"/>
      <c r="F69" s="11"/>
      <c r="G69" s="11"/>
      <c r="H69" s="11"/>
      <c r="I69" s="11"/>
      <c r="J69" s="75"/>
      <c r="K69" s="192"/>
    </row>
    <row r="70" spans="1:11" s="180" customFormat="1" ht="30" x14ac:dyDescent="0.25">
      <c r="A70" s="79" t="s">
        <v>30</v>
      </c>
      <c r="B70" s="80" t="s">
        <v>161</v>
      </c>
      <c r="C70" s="11" t="s">
        <v>189</v>
      </c>
      <c r="D70" s="11"/>
      <c r="E70" s="11"/>
      <c r="F70" s="11"/>
      <c r="G70" s="11"/>
      <c r="H70" s="11"/>
      <c r="I70" s="11"/>
      <c r="J70" s="75"/>
      <c r="K70" s="192"/>
    </row>
    <row r="71" spans="1:11" s="180" customFormat="1" ht="30" x14ac:dyDescent="0.25">
      <c r="A71" s="79" t="s">
        <v>30</v>
      </c>
      <c r="B71" s="80" t="s">
        <v>153</v>
      </c>
      <c r="C71" s="11" t="s">
        <v>189</v>
      </c>
      <c r="D71" s="11"/>
      <c r="E71" s="11"/>
      <c r="F71" s="11"/>
      <c r="G71" s="11"/>
      <c r="H71" s="11"/>
      <c r="I71" s="11"/>
      <c r="J71" s="75"/>
      <c r="K71" s="192"/>
    </row>
    <row r="72" spans="1:11" s="180" customFormat="1" ht="30" x14ac:dyDescent="0.25">
      <c r="A72" s="79" t="s">
        <v>30</v>
      </c>
      <c r="B72" s="80" t="s">
        <v>200</v>
      </c>
      <c r="C72" s="11" t="s">
        <v>189</v>
      </c>
      <c r="D72" s="11"/>
      <c r="E72" s="11"/>
      <c r="F72" s="11"/>
      <c r="G72" s="11"/>
      <c r="H72" s="11"/>
      <c r="I72" s="11"/>
      <c r="J72" s="75"/>
      <c r="K72" s="192"/>
    </row>
    <row r="73" spans="1:11" ht="57" x14ac:dyDescent="0.2">
      <c r="A73" s="79" t="s">
        <v>30</v>
      </c>
      <c r="B73" s="80" t="s">
        <v>438</v>
      </c>
      <c r="C73" s="119" t="s">
        <v>189</v>
      </c>
      <c r="D73" s="11"/>
      <c r="E73" s="11"/>
      <c r="F73" s="11"/>
      <c r="G73" s="11"/>
      <c r="H73" s="11"/>
      <c r="I73" s="11"/>
      <c r="J73" s="75"/>
      <c r="K73" s="179" t="s">
        <v>408</v>
      </c>
    </row>
    <row r="74" spans="1:11" ht="42.75" x14ac:dyDescent="0.2">
      <c r="A74" s="79" t="s">
        <v>30</v>
      </c>
      <c r="B74" s="80" t="s">
        <v>439</v>
      </c>
      <c r="C74" s="119" t="s">
        <v>189</v>
      </c>
      <c r="D74" s="11"/>
      <c r="E74" s="11"/>
      <c r="F74" s="11"/>
      <c r="G74" s="11"/>
      <c r="H74" s="11"/>
      <c r="I74" s="11"/>
      <c r="J74" s="75"/>
      <c r="K74" s="179" t="s">
        <v>408</v>
      </c>
    </row>
    <row r="75" spans="1:11" s="180" customFormat="1" ht="30" x14ac:dyDescent="0.25">
      <c r="A75" s="79" t="s">
        <v>30</v>
      </c>
      <c r="B75" s="80" t="s">
        <v>198</v>
      </c>
      <c r="C75" s="11"/>
      <c r="D75" s="11" t="s">
        <v>192</v>
      </c>
      <c r="E75" s="11"/>
      <c r="F75" s="11"/>
      <c r="G75" s="11"/>
      <c r="H75" s="11"/>
      <c r="I75" s="11"/>
      <c r="J75" s="75"/>
      <c r="K75" s="192"/>
    </row>
    <row r="76" spans="1:11" s="180" customFormat="1" ht="30" x14ac:dyDescent="0.25">
      <c r="A76" s="79" t="s">
        <v>30</v>
      </c>
      <c r="B76" s="80" t="s">
        <v>194</v>
      </c>
      <c r="C76" s="11"/>
      <c r="D76" s="11" t="s">
        <v>192</v>
      </c>
      <c r="E76" s="11"/>
      <c r="F76" s="11"/>
      <c r="G76" s="11"/>
      <c r="H76" s="11"/>
      <c r="I76" s="11"/>
      <c r="J76" s="75"/>
      <c r="K76" s="192"/>
    </row>
    <row r="77" spans="1:11" s="180" customFormat="1" ht="30" x14ac:dyDescent="0.25">
      <c r="A77" s="79" t="s">
        <v>30</v>
      </c>
      <c r="B77" s="80" t="s">
        <v>199</v>
      </c>
      <c r="C77" s="11"/>
      <c r="D77" s="11" t="s">
        <v>192</v>
      </c>
      <c r="E77" s="11"/>
      <c r="F77" s="11"/>
      <c r="G77" s="11"/>
      <c r="H77" s="11"/>
      <c r="I77" s="11"/>
      <c r="J77" s="75"/>
      <c r="K77" s="192"/>
    </row>
    <row r="78" spans="1:11" s="180" customFormat="1" ht="30" x14ac:dyDescent="0.25">
      <c r="A78" s="79" t="s">
        <v>30</v>
      </c>
      <c r="B78" s="80" t="s">
        <v>418</v>
      </c>
      <c r="C78" s="119" t="s">
        <v>189</v>
      </c>
      <c r="D78" s="11"/>
      <c r="E78" s="11"/>
      <c r="F78" s="11"/>
      <c r="G78" s="11"/>
      <c r="H78" s="11"/>
      <c r="I78" s="11"/>
      <c r="J78" s="75"/>
      <c r="K78" s="179" t="s">
        <v>408</v>
      </c>
    </row>
    <row r="79" spans="1:11" s="180" customFormat="1" ht="42.75" x14ac:dyDescent="0.25">
      <c r="A79" s="79" t="s">
        <v>30</v>
      </c>
      <c r="B79" s="80" t="s">
        <v>419</v>
      </c>
      <c r="C79" s="119" t="s">
        <v>189</v>
      </c>
      <c r="D79" s="11"/>
      <c r="E79" s="11"/>
      <c r="F79" s="11"/>
      <c r="G79" s="11"/>
      <c r="H79" s="11"/>
      <c r="I79" s="11"/>
      <c r="J79" s="75"/>
      <c r="K79" s="179" t="s">
        <v>408</v>
      </c>
    </row>
    <row r="80" spans="1:11" s="180" customFormat="1" ht="42.75" x14ac:dyDescent="0.25">
      <c r="A80" s="79" t="s">
        <v>30</v>
      </c>
      <c r="B80" s="80" t="s">
        <v>420</v>
      </c>
      <c r="C80" s="119" t="s">
        <v>189</v>
      </c>
      <c r="D80" s="11"/>
      <c r="E80" s="11"/>
      <c r="F80" s="11"/>
      <c r="G80" s="11"/>
      <c r="H80" s="11"/>
      <c r="I80" s="11"/>
      <c r="J80" s="75"/>
      <c r="K80" s="179" t="s">
        <v>408</v>
      </c>
    </row>
    <row r="81" spans="1:11" s="180" customFormat="1" ht="30" x14ac:dyDescent="0.25">
      <c r="A81" s="79" t="s">
        <v>30</v>
      </c>
      <c r="B81" s="80" t="s">
        <v>421</v>
      </c>
      <c r="C81" s="119" t="s">
        <v>189</v>
      </c>
      <c r="D81" s="11"/>
      <c r="E81" s="11"/>
      <c r="F81" s="11"/>
      <c r="G81" s="11"/>
      <c r="H81" s="11"/>
      <c r="I81" s="11"/>
      <c r="J81" s="75"/>
      <c r="K81" s="179" t="s">
        <v>408</v>
      </c>
    </row>
    <row r="82" spans="1:11" s="180" customFormat="1" ht="30" x14ac:dyDescent="0.25">
      <c r="A82" s="79" t="s">
        <v>30</v>
      </c>
      <c r="B82" s="80" t="s">
        <v>422</v>
      </c>
      <c r="C82" s="119" t="s">
        <v>189</v>
      </c>
      <c r="D82" s="11"/>
      <c r="E82" s="11"/>
      <c r="F82" s="11"/>
      <c r="G82" s="11"/>
      <c r="H82" s="11"/>
      <c r="I82" s="11"/>
      <c r="J82" s="75"/>
      <c r="K82" s="179" t="s">
        <v>408</v>
      </c>
    </row>
    <row r="83" spans="1:11" s="180" customFormat="1" ht="71.25" x14ac:dyDescent="0.25">
      <c r="A83" s="79" t="s">
        <v>30</v>
      </c>
      <c r="B83" s="80" t="s">
        <v>425</v>
      </c>
      <c r="C83" s="119" t="s">
        <v>189</v>
      </c>
      <c r="D83" s="11"/>
      <c r="E83" s="11"/>
      <c r="F83" s="11"/>
      <c r="G83" s="11"/>
      <c r="H83" s="11"/>
      <c r="I83" s="11"/>
      <c r="J83" s="75"/>
      <c r="K83" s="179" t="s">
        <v>408</v>
      </c>
    </row>
    <row r="84" spans="1:11" ht="28.5" x14ac:dyDescent="0.2">
      <c r="A84" s="22" t="s">
        <v>31</v>
      </c>
      <c r="B84" s="23" t="s">
        <v>434</v>
      </c>
      <c r="C84" s="119" t="s">
        <v>189</v>
      </c>
      <c r="D84" s="11"/>
      <c r="E84" s="11"/>
      <c r="F84" s="11"/>
      <c r="G84" s="11"/>
      <c r="H84" s="11"/>
      <c r="I84" s="11"/>
      <c r="J84" s="75"/>
      <c r="K84" s="179" t="s">
        <v>408</v>
      </c>
    </row>
    <row r="85" spans="1:11" ht="28.5" x14ac:dyDescent="0.2">
      <c r="A85" s="22" t="s">
        <v>31</v>
      </c>
      <c r="B85" s="23" t="s">
        <v>435</v>
      </c>
      <c r="C85" s="119" t="s">
        <v>189</v>
      </c>
      <c r="D85" s="11"/>
      <c r="E85" s="11"/>
      <c r="F85" s="11"/>
      <c r="G85" s="11"/>
      <c r="H85" s="11"/>
      <c r="I85" s="11"/>
      <c r="J85" s="75"/>
      <c r="K85" s="179" t="s">
        <v>408</v>
      </c>
    </row>
    <row r="86" spans="1:11" ht="57" x14ac:dyDescent="0.2">
      <c r="A86" s="22" t="s">
        <v>31</v>
      </c>
      <c r="B86" s="23" t="s">
        <v>436</v>
      </c>
      <c r="C86" s="119" t="s">
        <v>189</v>
      </c>
      <c r="D86" s="11"/>
      <c r="E86" s="11"/>
      <c r="F86" s="11"/>
      <c r="G86" s="11"/>
      <c r="H86" s="11"/>
      <c r="I86" s="11"/>
      <c r="J86" s="75"/>
      <c r="K86" s="179" t="s">
        <v>408</v>
      </c>
    </row>
    <row r="87" spans="1:11" ht="15" x14ac:dyDescent="0.2">
      <c r="A87" s="22" t="s">
        <v>31</v>
      </c>
      <c r="B87" s="23" t="s">
        <v>433</v>
      </c>
      <c r="C87" s="11" t="s">
        <v>189</v>
      </c>
      <c r="D87" s="11"/>
      <c r="E87" s="11"/>
      <c r="F87" s="11"/>
      <c r="G87" s="11"/>
      <c r="H87" s="11"/>
      <c r="I87" s="11"/>
      <c r="J87" s="75"/>
      <c r="K87" s="187"/>
    </row>
    <row r="88" spans="1:11" ht="15" x14ac:dyDescent="0.2">
      <c r="A88" s="22" t="s">
        <v>31</v>
      </c>
      <c r="B88" s="23" t="s">
        <v>185</v>
      </c>
      <c r="C88" s="11" t="s">
        <v>189</v>
      </c>
      <c r="D88" s="11"/>
      <c r="E88" s="11"/>
      <c r="F88" s="11"/>
      <c r="G88" s="11"/>
      <c r="H88" s="11"/>
      <c r="I88" s="11"/>
      <c r="J88" s="75"/>
      <c r="K88" s="187"/>
    </row>
    <row r="89" spans="1:11" ht="15" x14ac:dyDescent="0.2">
      <c r="A89" s="22" t="s">
        <v>31</v>
      </c>
      <c r="B89" s="23" t="s">
        <v>158</v>
      </c>
      <c r="C89" s="11" t="s">
        <v>189</v>
      </c>
      <c r="D89" s="11"/>
      <c r="E89" s="11" t="s">
        <v>190</v>
      </c>
      <c r="F89" s="11"/>
      <c r="G89" s="11"/>
      <c r="H89" s="11"/>
      <c r="I89" s="11"/>
      <c r="J89" s="75"/>
      <c r="K89" s="187"/>
    </row>
    <row r="90" spans="1:11" ht="15" x14ac:dyDescent="0.2">
      <c r="A90" s="22" t="s">
        <v>31</v>
      </c>
      <c r="B90" s="23" t="s">
        <v>200</v>
      </c>
      <c r="C90" s="11" t="s">
        <v>189</v>
      </c>
      <c r="D90" s="11"/>
      <c r="E90" s="11"/>
      <c r="F90" s="11"/>
      <c r="G90" s="11"/>
      <c r="H90" s="11"/>
      <c r="I90" s="11"/>
      <c r="J90" s="75"/>
      <c r="K90" s="187"/>
    </row>
    <row r="91" spans="1:11" ht="57" x14ac:dyDescent="0.2">
      <c r="A91" s="22" t="s">
        <v>31</v>
      </c>
      <c r="B91" s="23" t="s">
        <v>438</v>
      </c>
      <c r="C91" s="119" t="s">
        <v>189</v>
      </c>
      <c r="D91" s="11"/>
      <c r="E91" s="11"/>
      <c r="F91" s="11"/>
      <c r="G91" s="11"/>
      <c r="H91" s="11"/>
      <c r="I91" s="11"/>
      <c r="J91" s="75"/>
      <c r="K91" s="179" t="s">
        <v>408</v>
      </c>
    </row>
    <row r="92" spans="1:11" ht="42.75" x14ac:dyDescent="0.2">
      <c r="A92" s="22" t="s">
        <v>31</v>
      </c>
      <c r="B92" s="23" t="s">
        <v>439</v>
      </c>
      <c r="C92" s="119" t="s">
        <v>189</v>
      </c>
      <c r="D92" s="11"/>
      <c r="E92" s="11"/>
      <c r="F92" s="11"/>
      <c r="G92" s="11"/>
      <c r="H92" s="11"/>
      <c r="I92" s="11"/>
      <c r="J92" s="75"/>
      <c r="K92" s="179" t="s">
        <v>408</v>
      </c>
    </row>
    <row r="93" spans="1:11" ht="57" x14ac:dyDescent="0.2">
      <c r="A93" s="22" t="s">
        <v>31</v>
      </c>
      <c r="B93" s="23" t="s">
        <v>438</v>
      </c>
      <c r="C93" s="119" t="s">
        <v>189</v>
      </c>
      <c r="D93" s="11"/>
      <c r="E93" s="11"/>
      <c r="F93" s="11"/>
      <c r="G93" s="11"/>
      <c r="H93" s="11"/>
      <c r="I93" s="11"/>
      <c r="J93" s="75"/>
      <c r="K93" s="179" t="s">
        <v>408</v>
      </c>
    </row>
    <row r="94" spans="1:11" ht="15" x14ac:dyDescent="0.2">
      <c r="A94" s="22" t="s">
        <v>31</v>
      </c>
      <c r="B94" s="23" t="s">
        <v>191</v>
      </c>
      <c r="C94" s="11"/>
      <c r="D94" s="11" t="s">
        <v>192</v>
      </c>
      <c r="E94" s="11"/>
      <c r="F94" s="11"/>
      <c r="G94" s="11"/>
      <c r="H94" s="11"/>
      <c r="I94" s="11"/>
      <c r="J94" s="75"/>
      <c r="K94" s="187"/>
    </row>
    <row r="95" spans="1:11" ht="42.75" x14ac:dyDescent="0.2">
      <c r="A95" s="22" t="s">
        <v>31</v>
      </c>
      <c r="B95" s="23" t="s">
        <v>423</v>
      </c>
      <c r="C95" s="119" t="s">
        <v>189</v>
      </c>
      <c r="D95" s="11"/>
      <c r="E95" s="11"/>
      <c r="F95" s="11"/>
      <c r="G95" s="11"/>
      <c r="H95" s="11"/>
      <c r="I95" s="11"/>
      <c r="J95" s="75"/>
      <c r="K95" s="179" t="s">
        <v>408</v>
      </c>
    </row>
    <row r="96" spans="1:11" ht="42.75" x14ac:dyDescent="0.2">
      <c r="A96" s="22" t="s">
        <v>31</v>
      </c>
      <c r="B96" s="23" t="s">
        <v>424</v>
      </c>
      <c r="C96" s="119" t="s">
        <v>189</v>
      </c>
      <c r="D96" s="11"/>
      <c r="E96" s="11"/>
      <c r="F96" s="11"/>
      <c r="G96" s="11"/>
      <c r="H96" s="11"/>
      <c r="I96" s="11"/>
      <c r="J96" s="75"/>
      <c r="K96" s="179" t="s">
        <v>408</v>
      </c>
    </row>
    <row r="97" spans="1:11" ht="71.25" x14ac:dyDescent="0.2">
      <c r="A97" s="22" t="s">
        <v>31</v>
      </c>
      <c r="B97" s="23" t="s">
        <v>425</v>
      </c>
      <c r="C97" s="119" t="s">
        <v>189</v>
      </c>
      <c r="D97" s="11"/>
      <c r="E97" s="11"/>
      <c r="F97" s="11"/>
      <c r="G97" s="11"/>
      <c r="H97" s="11"/>
      <c r="I97" s="11"/>
      <c r="J97" s="75"/>
      <c r="K97" s="179" t="s">
        <v>408</v>
      </c>
    </row>
    <row r="98" spans="1:11" ht="28.5" x14ac:dyDescent="0.2">
      <c r="A98" s="24" t="s">
        <v>21</v>
      </c>
      <c r="B98" s="81" t="s">
        <v>434</v>
      </c>
      <c r="C98" s="119" t="s">
        <v>189</v>
      </c>
      <c r="D98" s="11"/>
      <c r="E98" s="11"/>
      <c r="F98" s="11"/>
      <c r="G98" s="11"/>
      <c r="H98" s="11"/>
      <c r="I98" s="11"/>
      <c r="J98" s="75"/>
      <c r="K98" s="179" t="s">
        <v>408</v>
      </c>
    </row>
    <row r="99" spans="1:11" ht="28.5" x14ac:dyDescent="0.2">
      <c r="A99" s="24" t="s">
        <v>21</v>
      </c>
      <c r="B99" s="81" t="s">
        <v>435</v>
      </c>
      <c r="C99" s="119" t="s">
        <v>189</v>
      </c>
      <c r="D99" s="11"/>
      <c r="E99" s="11"/>
      <c r="F99" s="11"/>
      <c r="G99" s="11"/>
      <c r="H99" s="11"/>
      <c r="I99" s="11"/>
      <c r="J99" s="75"/>
      <c r="K99" s="179" t="s">
        <v>408</v>
      </c>
    </row>
    <row r="100" spans="1:11" ht="57" x14ac:dyDescent="0.2">
      <c r="A100" s="24" t="s">
        <v>21</v>
      </c>
      <c r="B100" s="81" t="s">
        <v>436</v>
      </c>
      <c r="C100" s="119" t="s">
        <v>189</v>
      </c>
      <c r="D100" s="11"/>
      <c r="E100" s="11"/>
      <c r="F100" s="11"/>
      <c r="G100" s="11"/>
      <c r="H100" s="11"/>
      <c r="I100" s="11"/>
      <c r="J100" s="75"/>
      <c r="K100" s="179" t="s">
        <v>408</v>
      </c>
    </row>
    <row r="101" spans="1:11" ht="15" x14ac:dyDescent="0.2">
      <c r="A101" s="24" t="s">
        <v>21</v>
      </c>
      <c r="B101" s="81" t="s">
        <v>433</v>
      </c>
      <c r="C101" s="11" t="s">
        <v>189</v>
      </c>
      <c r="D101" s="11"/>
      <c r="E101" s="11"/>
      <c r="F101" s="11"/>
      <c r="G101" s="11"/>
      <c r="H101" s="11"/>
      <c r="I101" s="11"/>
      <c r="J101" s="75"/>
      <c r="K101" s="187"/>
    </row>
    <row r="102" spans="1:11" ht="15" x14ac:dyDescent="0.2">
      <c r="A102" s="24" t="s">
        <v>21</v>
      </c>
      <c r="B102" s="81" t="s">
        <v>186</v>
      </c>
      <c r="C102" s="11" t="s">
        <v>189</v>
      </c>
      <c r="D102" s="11"/>
      <c r="E102" s="11"/>
      <c r="F102" s="11"/>
      <c r="G102" s="11"/>
      <c r="H102" s="11"/>
      <c r="I102" s="11"/>
      <c r="J102" s="75"/>
      <c r="K102" s="187"/>
    </row>
    <row r="103" spans="1:11" ht="15" x14ac:dyDescent="0.2">
      <c r="A103" s="24" t="s">
        <v>21</v>
      </c>
      <c r="B103" s="81" t="s">
        <v>131</v>
      </c>
      <c r="C103" s="11" t="s">
        <v>189</v>
      </c>
      <c r="D103" s="11"/>
      <c r="E103" s="11"/>
      <c r="F103" s="11"/>
      <c r="G103" s="11"/>
      <c r="H103" s="11"/>
      <c r="I103" s="11"/>
      <c r="J103" s="75"/>
      <c r="K103" s="187"/>
    </row>
    <row r="104" spans="1:11" ht="15" x14ac:dyDescent="0.2">
      <c r="A104" s="24" t="s">
        <v>21</v>
      </c>
      <c r="B104" s="81" t="s">
        <v>159</v>
      </c>
      <c r="C104" s="11" t="s">
        <v>189</v>
      </c>
      <c r="D104" s="11"/>
      <c r="E104" s="11" t="s">
        <v>190</v>
      </c>
      <c r="F104" s="11"/>
      <c r="G104" s="11"/>
      <c r="H104" s="11"/>
      <c r="I104" s="11"/>
      <c r="J104" s="75"/>
      <c r="K104" s="187"/>
    </row>
    <row r="105" spans="1:11" ht="15" x14ac:dyDescent="0.2">
      <c r="A105" s="24" t="s">
        <v>21</v>
      </c>
      <c r="B105" s="81" t="s">
        <v>160</v>
      </c>
      <c r="C105" s="11" t="s">
        <v>189</v>
      </c>
      <c r="D105" s="11"/>
      <c r="E105" s="11" t="s">
        <v>190</v>
      </c>
      <c r="F105" s="11"/>
      <c r="G105" s="11"/>
      <c r="H105" s="11"/>
      <c r="I105" s="11"/>
      <c r="J105" s="75"/>
      <c r="K105" s="187"/>
    </row>
    <row r="106" spans="1:11" ht="15" x14ac:dyDescent="0.2">
      <c r="A106" s="24" t="s">
        <v>21</v>
      </c>
      <c r="B106" s="81" t="s">
        <v>188</v>
      </c>
      <c r="C106" s="11" t="s">
        <v>189</v>
      </c>
      <c r="D106" s="11"/>
      <c r="E106" s="11" t="s">
        <v>190</v>
      </c>
      <c r="F106" s="11"/>
      <c r="G106" s="11"/>
      <c r="H106" s="11"/>
      <c r="I106" s="11"/>
      <c r="J106" s="75"/>
      <c r="K106" s="187"/>
    </row>
    <row r="107" spans="1:11" ht="15" x14ac:dyDescent="0.2">
      <c r="A107" s="24" t="s">
        <v>21</v>
      </c>
      <c r="B107" s="81" t="s">
        <v>187</v>
      </c>
      <c r="C107" s="11" t="s">
        <v>189</v>
      </c>
      <c r="D107" s="11"/>
      <c r="E107" s="11"/>
      <c r="F107" s="11"/>
      <c r="G107" s="11"/>
      <c r="H107" s="11"/>
      <c r="I107" s="11"/>
      <c r="J107" s="75"/>
      <c r="K107" s="187"/>
    </row>
    <row r="108" spans="1:11" ht="85.5" x14ac:dyDescent="0.2">
      <c r="A108" s="24" t="s">
        <v>21</v>
      </c>
      <c r="B108" s="81" t="s">
        <v>426</v>
      </c>
      <c r="C108" s="119" t="s">
        <v>189</v>
      </c>
      <c r="D108" s="11"/>
      <c r="E108" s="11"/>
      <c r="F108" s="11"/>
      <c r="G108" s="11"/>
      <c r="H108" s="11"/>
      <c r="I108" s="11"/>
      <c r="J108" s="75"/>
      <c r="K108" s="193" t="s">
        <v>408</v>
      </c>
    </row>
    <row r="109" spans="1:11" ht="42.75" x14ac:dyDescent="0.2">
      <c r="A109" s="24" t="s">
        <v>21</v>
      </c>
      <c r="B109" s="81" t="s">
        <v>428</v>
      </c>
      <c r="C109" s="119" t="s">
        <v>189</v>
      </c>
      <c r="D109" s="11"/>
      <c r="E109" s="11"/>
      <c r="F109" s="11"/>
      <c r="G109" s="11"/>
      <c r="H109" s="11"/>
      <c r="I109" s="11"/>
      <c r="J109" s="75"/>
      <c r="K109" s="193" t="s">
        <v>408</v>
      </c>
    </row>
    <row r="110" spans="1:11" ht="85.5" x14ac:dyDescent="0.2">
      <c r="A110" s="24" t="s">
        <v>21</v>
      </c>
      <c r="B110" s="81" t="s">
        <v>429</v>
      </c>
      <c r="C110" s="119" t="s">
        <v>189</v>
      </c>
      <c r="D110" s="11"/>
      <c r="E110" s="11"/>
      <c r="F110" s="11"/>
      <c r="G110" s="11"/>
      <c r="H110" s="11"/>
      <c r="I110" s="11"/>
      <c r="J110" s="75"/>
      <c r="K110" s="193" t="s">
        <v>408</v>
      </c>
    </row>
    <row r="111" spans="1:11" ht="57" x14ac:dyDescent="0.2">
      <c r="A111" s="24" t="s">
        <v>21</v>
      </c>
      <c r="B111" s="81" t="s">
        <v>430</v>
      </c>
      <c r="C111" s="119" t="s">
        <v>189</v>
      </c>
      <c r="D111" s="11"/>
      <c r="E111" s="11"/>
      <c r="F111" s="11"/>
      <c r="G111" s="11"/>
      <c r="H111" s="11"/>
      <c r="I111" s="11"/>
      <c r="J111" s="75"/>
      <c r="K111" s="193" t="s">
        <v>408</v>
      </c>
    </row>
    <row r="112" spans="1:11" ht="42.75" x14ac:dyDescent="0.2">
      <c r="A112" s="24" t="s">
        <v>21</v>
      </c>
      <c r="B112" s="81" t="s">
        <v>431</v>
      </c>
      <c r="C112" s="119" t="s">
        <v>189</v>
      </c>
      <c r="D112" s="11"/>
      <c r="E112" s="11"/>
      <c r="F112" s="11"/>
      <c r="G112" s="11"/>
      <c r="H112" s="11"/>
      <c r="I112" s="11"/>
      <c r="J112" s="75"/>
      <c r="K112" s="193" t="s">
        <v>408</v>
      </c>
    </row>
    <row r="113" spans="1:11" ht="71.25" x14ac:dyDescent="0.2">
      <c r="A113" s="24" t="s">
        <v>21</v>
      </c>
      <c r="B113" s="81" t="s">
        <v>432</v>
      </c>
      <c r="C113" s="119" t="s">
        <v>189</v>
      </c>
      <c r="D113" s="11"/>
      <c r="E113" s="11"/>
      <c r="F113" s="11"/>
      <c r="G113" s="11"/>
      <c r="H113" s="11"/>
      <c r="I113" s="11"/>
      <c r="J113" s="75"/>
      <c r="K113" s="193" t="s">
        <v>408</v>
      </c>
    </row>
    <row r="114" spans="1:11" ht="57" x14ac:dyDescent="0.2">
      <c r="A114" s="24" t="s">
        <v>21</v>
      </c>
      <c r="B114" s="81" t="s">
        <v>396</v>
      </c>
      <c r="C114" s="119" t="s">
        <v>189</v>
      </c>
      <c r="D114" s="11"/>
      <c r="E114" s="11"/>
      <c r="F114" s="11"/>
      <c r="G114" s="11"/>
      <c r="H114" s="11"/>
      <c r="I114" s="11"/>
      <c r="J114" s="75"/>
      <c r="K114" s="193" t="s">
        <v>427</v>
      </c>
    </row>
    <row r="115" spans="1:11" ht="28.5" x14ac:dyDescent="0.2">
      <c r="A115" s="24" t="s">
        <v>21</v>
      </c>
      <c r="B115" s="81" t="s">
        <v>397</v>
      </c>
      <c r="C115" s="119" t="s">
        <v>189</v>
      </c>
      <c r="D115" s="11"/>
      <c r="E115" s="11"/>
      <c r="F115" s="11"/>
      <c r="G115" s="11"/>
      <c r="H115" s="11"/>
      <c r="I115" s="11"/>
      <c r="J115" s="75"/>
      <c r="K115" s="193" t="s">
        <v>406</v>
      </c>
    </row>
    <row r="116" spans="1:11" ht="42.75" x14ac:dyDescent="0.2">
      <c r="A116" s="24" t="s">
        <v>21</v>
      </c>
      <c r="B116" s="81" t="s">
        <v>398</v>
      </c>
      <c r="C116" s="119" t="s">
        <v>189</v>
      </c>
      <c r="D116" s="11"/>
      <c r="E116" s="11"/>
      <c r="F116" s="11"/>
      <c r="G116" s="11"/>
      <c r="H116" s="11"/>
      <c r="I116" s="11"/>
      <c r="J116" s="75"/>
      <c r="K116" s="193" t="s">
        <v>406</v>
      </c>
    </row>
    <row r="117" spans="1:11" ht="28.5" x14ac:dyDescent="0.2">
      <c r="A117" s="24" t="s">
        <v>21</v>
      </c>
      <c r="B117" s="81" t="s">
        <v>399</v>
      </c>
      <c r="C117" s="119" t="s">
        <v>189</v>
      </c>
      <c r="D117" s="11"/>
      <c r="E117" s="11"/>
      <c r="F117" s="11"/>
      <c r="G117" s="11"/>
      <c r="H117" s="11"/>
      <c r="I117" s="11"/>
      <c r="J117" s="75"/>
      <c r="K117" s="193" t="s">
        <v>406</v>
      </c>
    </row>
    <row r="118" spans="1:11" ht="28.5" x14ac:dyDescent="0.2">
      <c r="A118" s="24" t="s">
        <v>21</v>
      </c>
      <c r="B118" s="81" t="s">
        <v>400</v>
      </c>
      <c r="C118" s="119" t="s">
        <v>189</v>
      </c>
      <c r="D118" s="11"/>
      <c r="E118" s="11"/>
      <c r="F118" s="11"/>
      <c r="G118" s="11"/>
      <c r="H118" s="11"/>
      <c r="I118" s="11"/>
      <c r="J118" s="75"/>
      <c r="K118" s="193" t="s">
        <v>406</v>
      </c>
    </row>
    <row r="119" spans="1:11" ht="28.5" x14ac:dyDescent="0.2">
      <c r="A119" s="24" t="s">
        <v>21</v>
      </c>
      <c r="B119" s="81" t="s">
        <v>401</v>
      </c>
      <c r="C119" s="119" t="s">
        <v>189</v>
      </c>
      <c r="D119" s="11"/>
      <c r="E119" s="11"/>
      <c r="F119" s="11"/>
      <c r="G119" s="11"/>
      <c r="H119" s="11"/>
      <c r="I119" s="11"/>
      <c r="J119" s="75"/>
      <c r="K119" s="193" t="s">
        <v>406</v>
      </c>
    </row>
    <row r="120" spans="1:11" ht="28.5" x14ac:dyDescent="0.2">
      <c r="A120" s="24" t="s">
        <v>21</v>
      </c>
      <c r="B120" s="81" t="s">
        <v>402</v>
      </c>
      <c r="C120" s="119" t="s">
        <v>189</v>
      </c>
      <c r="D120" s="11"/>
      <c r="E120" s="11"/>
      <c r="F120" s="11"/>
      <c r="G120" s="11"/>
      <c r="H120" s="11"/>
      <c r="I120" s="11"/>
      <c r="J120" s="75"/>
      <c r="K120" s="193" t="s">
        <v>406</v>
      </c>
    </row>
    <row r="121" spans="1:11" ht="71.25" x14ac:dyDescent="0.2">
      <c r="A121" s="24" t="s">
        <v>21</v>
      </c>
      <c r="B121" s="81" t="s">
        <v>425</v>
      </c>
      <c r="C121" s="119" t="s">
        <v>189</v>
      </c>
      <c r="D121" s="181"/>
      <c r="E121" s="113"/>
      <c r="F121" s="113"/>
      <c r="G121" s="113"/>
      <c r="H121" s="84"/>
      <c r="I121" s="84"/>
      <c r="J121" s="84"/>
      <c r="K121" s="179" t="s">
        <v>408</v>
      </c>
    </row>
    <row r="122" spans="1:11" ht="57" x14ac:dyDescent="0.2">
      <c r="A122" s="24" t="s">
        <v>21</v>
      </c>
      <c r="B122" s="81" t="s">
        <v>438</v>
      </c>
      <c r="C122" s="119" t="s">
        <v>189</v>
      </c>
      <c r="D122" s="11"/>
      <c r="E122" s="11"/>
      <c r="F122" s="11"/>
      <c r="G122" s="11"/>
      <c r="H122" s="11"/>
      <c r="I122" s="11"/>
      <c r="J122" s="75"/>
      <c r="K122" s="179" t="s">
        <v>408</v>
      </c>
    </row>
    <row r="123" spans="1:11" ht="42.75" x14ac:dyDescent="0.2">
      <c r="A123" s="24" t="s">
        <v>21</v>
      </c>
      <c r="B123" s="81" t="s">
        <v>439</v>
      </c>
      <c r="C123" s="119" t="s">
        <v>189</v>
      </c>
      <c r="D123" s="11"/>
      <c r="E123" s="11"/>
      <c r="F123" s="11"/>
      <c r="G123" s="11"/>
      <c r="H123" s="11"/>
      <c r="I123" s="11"/>
      <c r="J123" s="75"/>
      <c r="K123" s="179" t="s">
        <v>408</v>
      </c>
    </row>
    <row r="124" spans="1:11" ht="28.5" x14ac:dyDescent="0.2">
      <c r="A124" s="24" t="s">
        <v>21</v>
      </c>
      <c r="B124" s="81" t="s">
        <v>205</v>
      </c>
      <c r="C124" s="11" t="s">
        <v>189</v>
      </c>
      <c r="D124" s="11"/>
      <c r="E124" s="119" t="s">
        <v>231</v>
      </c>
      <c r="F124" s="119" t="s">
        <v>159</v>
      </c>
      <c r="G124" s="119" t="s">
        <v>219</v>
      </c>
      <c r="H124" s="184">
        <v>2</v>
      </c>
      <c r="I124" s="184">
        <v>1</v>
      </c>
      <c r="J124" s="82"/>
      <c r="K124" s="75" t="s">
        <v>404</v>
      </c>
    </row>
    <row r="125" spans="1:11" ht="28.5" x14ac:dyDescent="0.2">
      <c r="A125" s="24" t="s">
        <v>21</v>
      </c>
      <c r="B125" s="81" t="s">
        <v>206</v>
      </c>
      <c r="C125" s="11" t="s">
        <v>189</v>
      </c>
      <c r="D125" s="11"/>
      <c r="E125" s="119" t="s">
        <v>231</v>
      </c>
      <c r="F125" s="119" t="s">
        <v>159</v>
      </c>
      <c r="G125" s="119" t="s">
        <v>219</v>
      </c>
      <c r="H125" s="184">
        <v>4</v>
      </c>
      <c r="I125" s="184">
        <v>2</v>
      </c>
      <c r="J125" s="82"/>
      <c r="K125" s="75" t="s">
        <v>404</v>
      </c>
    </row>
    <row r="126" spans="1:11" ht="28.5" x14ac:dyDescent="0.2">
      <c r="A126" s="24" t="s">
        <v>21</v>
      </c>
      <c r="B126" s="81" t="s">
        <v>207</v>
      </c>
      <c r="C126" s="11" t="s">
        <v>189</v>
      </c>
      <c r="D126" s="11"/>
      <c r="E126" s="119" t="s">
        <v>231</v>
      </c>
      <c r="F126" s="119" t="s">
        <v>159</v>
      </c>
      <c r="G126" s="119" t="s">
        <v>219</v>
      </c>
      <c r="H126" s="184">
        <v>6</v>
      </c>
      <c r="I126" s="184">
        <v>3</v>
      </c>
      <c r="J126" s="82"/>
      <c r="K126" s="75" t="s">
        <v>404</v>
      </c>
    </row>
    <row r="127" spans="1:11" ht="28.5" x14ac:dyDescent="0.2">
      <c r="A127" s="24" t="s">
        <v>21</v>
      </c>
      <c r="B127" s="81" t="s">
        <v>208</v>
      </c>
      <c r="C127" s="11" t="s">
        <v>189</v>
      </c>
      <c r="D127" s="11"/>
      <c r="E127" s="119" t="s">
        <v>231</v>
      </c>
      <c r="F127" s="119" t="s">
        <v>222</v>
      </c>
      <c r="G127" s="119" t="s">
        <v>219</v>
      </c>
      <c r="H127" s="184">
        <v>2</v>
      </c>
      <c r="I127" s="184">
        <v>1</v>
      </c>
      <c r="J127" s="82"/>
      <c r="K127" s="75" t="s">
        <v>404</v>
      </c>
    </row>
    <row r="128" spans="1:11" ht="28.5" x14ac:dyDescent="0.2">
      <c r="A128" s="24" t="s">
        <v>21</v>
      </c>
      <c r="B128" s="81" t="s">
        <v>209</v>
      </c>
      <c r="C128" s="11" t="s">
        <v>189</v>
      </c>
      <c r="D128" s="11"/>
      <c r="E128" s="119" t="s">
        <v>231</v>
      </c>
      <c r="F128" s="119" t="s">
        <v>222</v>
      </c>
      <c r="G128" s="119" t="s">
        <v>219</v>
      </c>
      <c r="H128" s="184">
        <v>4</v>
      </c>
      <c r="I128" s="184">
        <v>2</v>
      </c>
      <c r="J128" s="82"/>
      <c r="K128" s="75" t="s">
        <v>404</v>
      </c>
    </row>
    <row r="129" spans="1:11" ht="28.5" x14ac:dyDescent="0.2">
      <c r="A129" s="24" t="s">
        <v>21</v>
      </c>
      <c r="B129" s="81" t="s">
        <v>210</v>
      </c>
      <c r="C129" s="11" t="s">
        <v>189</v>
      </c>
      <c r="D129" s="11" t="s">
        <v>192</v>
      </c>
      <c r="E129" s="119" t="s">
        <v>231</v>
      </c>
      <c r="F129" s="119" t="s">
        <v>223</v>
      </c>
      <c r="G129" s="119" t="s">
        <v>219</v>
      </c>
      <c r="H129" s="184">
        <v>2</v>
      </c>
      <c r="I129" s="184">
        <v>1</v>
      </c>
      <c r="J129" s="82"/>
      <c r="K129" s="75" t="s">
        <v>404</v>
      </c>
    </row>
    <row r="130" spans="1:11" ht="28.5" x14ac:dyDescent="0.2">
      <c r="A130" s="24" t="s">
        <v>21</v>
      </c>
      <c r="B130" s="81" t="s">
        <v>211</v>
      </c>
      <c r="C130" s="11" t="s">
        <v>189</v>
      </c>
      <c r="D130" s="11" t="s">
        <v>192</v>
      </c>
      <c r="E130" s="119" t="s">
        <v>231</v>
      </c>
      <c r="F130" s="119" t="s">
        <v>223</v>
      </c>
      <c r="G130" s="119" t="s">
        <v>219</v>
      </c>
      <c r="H130" s="184">
        <v>4</v>
      </c>
      <c r="I130" s="184">
        <v>2</v>
      </c>
      <c r="J130" s="82"/>
      <c r="K130" s="75" t="s">
        <v>404</v>
      </c>
    </row>
    <row r="131" spans="1:11" ht="28.5" x14ac:dyDescent="0.2">
      <c r="A131" s="24" t="s">
        <v>21</v>
      </c>
      <c r="B131" s="81" t="s">
        <v>212</v>
      </c>
      <c r="C131" s="11" t="s">
        <v>189</v>
      </c>
      <c r="D131" s="11"/>
      <c r="E131" s="119" t="s">
        <v>231</v>
      </c>
      <c r="F131" s="119" t="s">
        <v>224</v>
      </c>
      <c r="G131" s="119" t="s">
        <v>219</v>
      </c>
      <c r="H131" s="184" t="s">
        <v>232</v>
      </c>
      <c r="I131" s="184">
        <v>1</v>
      </c>
      <c r="J131" s="82" t="s">
        <v>440</v>
      </c>
      <c r="K131" s="75" t="s">
        <v>404</v>
      </c>
    </row>
    <row r="132" spans="1:11" ht="28.5" x14ac:dyDescent="0.2">
      <c r="A132" s="24" t="s">
        <v>21</v>
      </c>
      <c r="B132" s="81" t="s">
        <v>213</v>
      </c>
      <c r="C132" s="11" t="s">
        <v>189</v>
      </c>
      <c r="D132" s="11" t="s">
        <v>192</v>
      </c>
      <c r="E132" s="119" t="s">
        <v>231</v>
      </c>
      <c r="F132" s="184" t="s">
        <v>225</v>
      </c>
      <c r="G132" s="119" t="s">
        <v>219</v>
      </c>
      <c r="H132" s="119" t="s">
        <v>233</v>
      </c>
      <c r="I132" s="119" t="s">
        <v>235</v>
      </c>
      <c r="J132" s="82" t="s">
        <v>440</v>
      </c>
      <c r="K132" s="75" t="s">
        <v>404</v>
      </c>
    </row>
    <row r="133" spans="1:11" ht="42.75" x14ac:dyDescent="0.2">
      <c r="A133" s="24" t="s">
        <v>21</v>
      </c>
      <c r="B133" s="81" t="s">
        <v>323</v>
      </c>
      <c r="C133" s="181" t="s">
        <v>189</v>
      </c>
      <c r="D133" s="181" t="s">
        <v>192</v>
      </c>
      <c r="E133" s="59" t="s">
        <v>231</v>
      </c>
      <c r="F133" s="59" t="s">
        <v>229</v>
      </c>
      <c r="G133" s="59" t="s">
        <v>218</v>
      </c>
      <c r="H133" s="185" t="s">
        <v>234</v>
      </c>
      <c r="I133" s="185">
        <v>1</v>
      </c>
      <c r="J133" s="82" t="s">
        <v>440</v>
      </c>
      <c r="K133" s="75" t="s">
        <v>404</v>
      </c>
    </row>
    <row r="134" spans="1:11" ht="28.5" x14ac:dyDescent="0.2">
      <c r="A134" s="24" t="s">
        <v>21</v>
      </c>
      <c r="B134" s="81" t="s">
        <v>324</v>
      </c>
      <c r="C134" s="181" t="s">
        <v>189</v>
      </c>
      <c r="D134" s="181" t="s">
        <v>192</v>
      </c>
      <c r="E134" s="59" t="s">
        <v>231</v>
      </c>
      <c r="F134" s="59" t="s">
        <v>229</v>
      </c>
      <c r="G134" s="59" t="s">
        <v>218</v>
      </c>
      <c r="H134" s="185" t="s">
        <v>232</v>
      </c>
      <c r="I134" s="185">
        <v>2</v>
      </c>
      <c r="J134" s="82" t="s">
        <v>440</v>
      </c>
      <c r="K134" s="75" t="s">
        <v>404</v>
      </c>
    </row>
    <row r="135" spans="1:11" ht="42.75" x14ac:dyDescent="0.2">
      <c r="A135" s="83" t="s">
        <v>220</v>
      </c>
      <c r="B135" s="87" t="s">
        <v>214</v>
      </c>
      <c r="C135" s="11" t="s">
        <v>189</v>
      </c>
      <c r="D135" s="11" t="s">
        <v>192</v>
      </c>
      <c r="E135" s="119" t="s">
        <v>231</v>
      </c>
      <c r="F135" s="184" t="s">
        <v>226</v>
      </c>
      <c r="G135" s="119" t="s">
        <v>219</v>
      </c>
      <c r="H135" s="184">
        <v>1</v>
      </c>
      <c r="I135" s="184">
        <v>1</v>
      </c>
      <c r="J135" s="82"/>
      <c r="K135" s="75" t="s">
        <v>404</v>
      </c>
    </row>
    <row r="136" spans="1:11" ht="42.75" x14ac:dyDescent="0.2">
      <c r="A136" s="83" t="s">
        <v>220</v>
      </c>
      <c r="B136" s="87" t="s">
        <v>215</v>
      </c>
      <c r="C136" s="11" t="s">
        <v>189</v>
      </c>
      <c r="D136" s="11" t="s">
        <v>192</v>
      </c>
      <c r="E136" s="119" t="s">
        <v>231</v>
      </c>
      <c r="F136" s="184" t="s">
        <v>227</v>
      </c>
      <c r="G136" s="119" t="s">
        <v>219</v>
      </c>
      <c r="H136" s="184">
        <v>1</v>
      </c>
      <c r="I136" s="184">
        <v>1</v>
      </c>
      <c r="J136" s="82"/>
      <c r="K136" s="75" t="s">
        <v>404</v>
      </c>
    </row>
    <row r="137" spans="1:11" ht="15" x14ac:dyDescent="0.2">
      <c r="A137" s="83" t="s">
        <v>220</v>
      </c>
      <c r="B137" s="87" t="s">
        <v>216</v>
      </c>
      <c r="C137" s="11" t="s">
        <v>189</v>
      </c>
      <c r="D137" s="11"/>
      <c r="E137" s="119" t="s">
        <v>231</v>
      </c>
      <c r="F137" s="184" t="s">
        <v>228</v>
      </c>
      <c r="G137" s="119" t="s">
        <v>219</v>
      </c>
      <c r="H137" s="184">
        <v>2</v>
      </c>
      <c r="I137" s="184">
        <v>1</v>
      </c>
      <c r="J137" s="82"/>
      <c r="K137" s="75" t="s">
        <v>404</v>
      </c>
    </row>
    <row r="138" spans="1:11" ht="28.5" x14ac:dyDescent="0.2">
      <c r="A138" s="83" t="s">
        <v>220</v>
      </c>
      <c r="B138" s="87" t="s">
        <v>217</v>
      </c>
      <c r="C138" s="11" t="s">
        <v>189</v>
      </c>
      <c r="D138" s="11" t="s">
        <v>192</v>
      </c>
      <c r="E138" s="119" t="s">
        <v>231</v>
      </c>
      <c r="F138" s="119" t="s">
        <v>230</v>
      </c>
      <c r="G138" s="119" t="s">
        <v>218</v>
      </c>
      <c r="H138" s="184" t="s">
        <v>232</v>
      </c>
      <c r="I138" s="184">
        <v>2</v>
      </c>
      <c r="J138" s="82" t="s">
        <v>440</v>
      </c>
      <c r="K138" s="75" t="s">
        <v>404</v>
      </c>
    </row>
  </sheetData>
  <autoFilter ref="A4:K138"/>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AE26"/>
  <sheetViews>
    <sheetView zoomScale="55" zoomScaleNormal="55" workbookViewId="0">
      <selection activeCell="P15" sqref="P15"/>
    </sheetView>
  </sheetViews>
  <sheetFormatPr baseColWidth="10" defaultColWidth="11.42578125" defaultRowHeight="14.25" x14ac:dyDescent="0.25"/>
  <cols>
    <col min="1" max="1" width="21.140625" style="27" customWidth="1"/>
    <col min="2" max="2" width="24.85546875" style="27" customWidth="1"/>
    <col min="3" max="3" width="10.140625" style="27" customWidth="1"/>
    <col min="4" max="4" width="10.42578125" style="27" customWidth="1"/>
    <col min="5" max="5" width="9.140625" style="27" customWidth="1"/>
    <col min="6" max="6" width="11.42578125" style="27" customWidth="1"/>
    <col min="7" max="9" width="20.140625" style="27" customWidth="1"/>
    <col min="10" max="10" width="28.28515625" style="27" customWidth="1"/>
    <col min="11" max="11" width="11.42578125" style="27" customWidth="1"/>
    <col min="12" max="16" width="11.7109375" style="27" customWidth="1"/>
    <col min="17" max="17" width="15.5703125" style="27" customWidth="1"/>
    <col min="18" max="18" width="11.42578125" style="27" customWidth="1"/>
    <col min="19" max="19" width="15.28515625" style="27" customWidth="1"/>
    <col min="20" max="22" width="11.42578125" style="27" customWidth="1"/>
    <col min="23" max="23" width="12.28515625" style="27" customWidth="1"/>
    <col min="24" max="24" width="53.28515625" style="27" customWidth="1"/>
    <col min="25" max="25" width="11.42578125" style="27" customWidth="1"/>
    <col min="26" max="26" width="30.5703125" style="27" customWidth="1"/>
    <col min="27" max="29" width="6.28515625" style="27" customWidth="1"/>
    <col min="30" max="30" width="31.85546875" style="27" customWidth="1"/>
    <col min="31" max="31" width="65.28515625" style="27" customWidth="1"/>
    <col min="32" max="16384" width="11.42578125" style="27"/>
  </cols>
  <sheetData>
    <row r="1" spans="1:31" ht="40.5" customHeight="1" x14ac:dyDescent="0.25">
      <c r="L1" s="122"/>
      <c r="M1" s="121"/>
      <c r="N1" s="121"/>
      <c r="O1" s="121"/>
      <c r="P1" s="121"/>
      <c r="Q1" s="122"/>
      <c r="R1" s="121"/>
      <c r="S1" s="122"/>
      <c r="T1" s="121"/>
      <c r="U1" s="121"/>
      <c r="V1" s="122" t="s">
        <v>389</v>
      </c>
      <c r="W1" s="121"/>
      <c r="X1" s="121"/>
      <c r="Y1" s="122"/>
      <c r="Z1" s="121"/>
      <c r="AA1" s="121"/>
      <c r="AB1" s="121"/>
      <c r="AC1" s="121"/>
      <c r="AD1" s="122"/>
      <c r="AE1" s="121"/>
    </row>
    <row r="2" spans="1:31" ht="47.25" customHeight="1" x14ac:dyDescent="0.4">
      <c r="C2" s="41"/>
      <c r="D2" s="41"/>
      <c r="E2" s="41"/>
      <c r="L2" s="34"/>
      <c r="M2" s="34"/>
      <c r="N2" s="34" t="s">
        <v>379</v>
      </c>
      <c r="O2" s="34"/>
      <c r="P2" s="34"/>
      <c r="Q2" s="34"/>
      <c r="S2" s="34"/>
      <c r="T2" s="34"/>
      <c r="U2" s="34"/>
      <c r="V2" s="34" t="s">
        <v>364</v>
      </c>
      <c r="W2" s="34"/>
      <c r="X2" s="34"/>
      <c r="Y2" s="29"/>
      <c r="Z2" s="34"/>
      <c r="AA2" s="34"/>
      <c r="AB2" s="34" t="s">
        <v>365</v>
      </c>
      <c r="AC2" s="34"/>
      <c r="AD2" s="34"/>
      <c r="AE2" s="34"/>
    </row>
    <row r="3" spans="1:31" s="32" customFormat="1" ht="50.25" customHeight="1" x14ac:dyDescent="0.2">
      <c r="A3" s="60" t="s">
        <v>0</v>
      </c>
      <c r="B3" s="31"/>
      <c r="C3" s="44"/>
      <c r="D3" s="45" t="s">
        <v>62</v>
      </c>
      <c r="E3" s="46"/>
      <c r="G3" s="44"/>
      <c r="H3" s="47" t="s">
        <v>63</v>
      </c>
      <c r="I3" s="48"/>
      <c r="J3" s="46"/>
      <c r="L3" s="108" t="s">
        <v>57</v>
      </c>
      <c r="M3" s="108" t="s">
        <v>58</v>
      </c>
      <c r="N3" s="108" t="s">
        <v>59</v>
      </c>
      <c r="O3" s="108" t="s">
        <v>60</v>
      </c>
      <c r="P3" s="109" t="s">
        <v>61</v>
      </c>
      <c r="Q3" s="108"/>
      <c r="S3" s="108" t="s">
        <v>57</v>
      </c>
      <c r="T3" s="108" t="s">
        <v>58</v>
      </c>
      <c r="U3" s="108" t="s">
        <v>59</v>
      </c>
      <c r="V3" s="108" t="s">
        <v>60</v>
      </c>
      <c r="W3" s="109" t="s">
        <v>61</v>
      </c>
      <c r="X3" s="110"/>
      <c r="Y3" s="29"/>
      <c r="Z3" s="108" t="s">
        <v>57</v>
      </c>
      <c r="AA3" s="108" t="s">
        <v>58</v>
      </c>
      <c r="AB3" s="108" t="s">
        <v>59</v>
      </c>
      <c r="AC3" s="108" t="s">
        <v>60</v>
      </c>
      <c r="AD3" s="109" t="s">
        <v>61</v>
      </c>
      <c r="AE3" s="30"/>
    </row>
    <row r="4" spans="1:31" s="32" customFormat="1" ht="32.25" customHeight="1" x14ac:dyDescent="0.2">
      <c r="A4" s="31" t="s">
        <v>9</v>
      </c>
      <c r="B4" s="31" t="s">
        <v>10</v>
      </c>
      <c r="C4" s="40" t="s">
        <v>102</v>
      </c>
      <c r="D4" s="40" t="s">
        <v>318</v>
      </c>
      <c r="E4" s="40" t="s">
        <v>319</v>
      </c>
      <c r="F4" s="49" t="s">
        <v>317</v>
      </c>
      <c r="G4" s="40" t="s">
        <v>102</v>
      </c>
      <c r="H4" s="40" t="s">
        <v>318</v>
      </c>
      <c r="I4" s="40" t="s">
        <v>319</v>
      </c>
      <c r="J4" s="40" t="s">
        <v>2</v>
      </c>
      <c r="L4" s="30">
        <v>1</v>
      </c>
      <c r="M4" s="30">
        <v>2</v>
      </c>
      <c r="N4" s="30">
        <v>3</v>
      </c>
      <c r="O4" s="30">
        <v>4</v>
      </c>
      <c r="P4" s="33">
        <v>5</v>
      </c>
      <c r="Q4" s="30" t="s">
        <v>66</v>
      </c>
      <c r="S4" s="30">
        <v>1</v>
      </c>
      <c r="T4" s="30">
        <v>2</v>
      </c>
      <c r="U4" s="30">
        <v>3</v>
      </c>
      <c r="V4" s="30">
        <v>4</v>
      </c>
      <c r="W4" s="33">
        <v>5</v>
      </c>
      <c r="X4" s="30" t="s">
        <v>66</v>
      </c>
      <c r="Y4" s="29"/>
      <c r="Z4" s="30">
        <f>S4</f>
        <v>1</v>
      </c>
      <c r="AA4" s="30">
        <f t="shared" ref="AA4:AD4" si="0">T4</f>
        <v>2</v>
      </c>
      <c r="AB4" s="30">
        <f t="shared" si="0"/>
        <v>3</v>
      </c>
      <c r="AC4" s="30">
        <f t="shared" si="0"/>
        <v>4</v>
      </c>
      <c r="AD4" s="30">
        <f t="shared" si="0"/>
        <v>5</v>
      </c>
      <c r="AE4" s="30" t="s">
        <v>66</v>
      </c>
    </row>
    <row r="5" spans="1:31" ht="65.25" customHeight="1" x14ac:dyDescent="0.25">
      <c r="A5" s="8" t="str">
        <f>Sucesos_CatálogoReducido!B5</f>
        <v>EC.EDAR.1</v>
      </c>
      <c r="B5" s="9" t="str">
        <f>Sucesos_CatálogoReducido!C5</f>
        <v>Prácticas indebidas
TRABAJADORES EDAR-ERA</v>
      </c>
      <c r="C5" s="196">
        <v>1</v>
      </c>
      <c r="D5" s="196">
        <v>5</v>
      </c>
      <c r="E5" s="196">
        <v>1</v>
      </c>
      <c r="F5" s="50">
        <f>(C5*D5*E5)^(1/3)</f>
        <v>1.7099759466766968</v>
      </c>
      <c r="G5" s="197" t="str">
        <f>L5</f>
        <v>1 vez cada 5 años</v>
      </c>
      <c r="H5" s="197" t="str">
        <f>W5</f>
        <v>0-25 %</v>
      </c>
      <c r="I5" s="197" t="str">
        <f>Z5</f>
        <v>Trabajador con formación
Existencia de plan de explotación en la EDAR</v>
      </c>
      <c r="J5" s="164"/>
      <c r="K5" s="98"/>
      <c r="L5" s="99" t="s">
        <v>332</v>
      </c>
      <c r="M5" s="99" t="s">
        <v>333</v>
      </c>
      <c r="N5" s="99" t="s">
        <v>334</v>
      </c>
      <c r="O5" s="99" t="s">
        <v>335</v>
      </c>
      <c r="P5" s="100" t="s">
        <v>336</v>
      </c>
      <c r="Q5" s="105" t="s">
        <v>302</v>
      </c>
      <c r="R5" s="98"/>
      <c r="S5" s="104" t="s">
        <v>68</v>
      </c>
      <c r="T5" s="104" t="s">
        <v>67</v>
      </c>
      <c r="U5" s="104" t="s">
        <v>69</v>
      </c>
      <c r="V5" s="104" t="s">
        <v>70</v>
      </c>
      <c r="W5" s="104" t="s">
        <v>71</v>
      </c>
      <c r="X5" s="161" t="s">
        <v>384</v>
      </c>
      <c r="Y5" s="98"/>
      <c r="Z5" s="101" t="s">
        <v>65</v>
      </c>
      <c r="AA5" s="101"/>
      <c r="AB5" s="101"/>
      <c r="AC5" s="101"/>
      <c r="AD5" s="102"/>
      <c r="AE5" s="105" t="s">
        <v>387</v>
      </c>
    </row>
    <row r="6" spans="1:31" ht="85.5" customHeight="1" x14ac:dyDescent="0.25">
      <c r="A6" s="8" t="str">
        <f>Sucesos_CatálogoReducido!B6</f>
        <v>EC.EDAR.2</v>
      </c>
      <c r="B6" s="9" t="str">
        <f>Sucesos_CatálogoReducido!C6</f>
        <v>Prácticas indebidas 
TRABAJADORES EDAR</v>
      </c>
      <c r="C6" s="36"/>
      <c r="D6" s="36"/>
      <c r="E6" s="36"/>
      <c r="F6" s="50">
        <f>(C6*D6*E6)^(1/3)</f>
        <v>0</v>
      </c>
      <c r="G6" s="167"/>
      <c r="H6" s="167"/>
      <c r="I6" s="167"/>
      <c r="J6" s="163"/>
      <c r="K6" s="98"/>
      <c r="L6" s="99" t="s">
        <v>332</v>
      </c>
      <c r="M6" s="99" t="s">
        <v>333</v>
      </c>
      <c r="N6" s="99" t="s">
        <v>334</v>
      </c>
      <c r="O6" s="99" t="s">
        <v>335</v>
      </c>
      <c r="P6" s="100" t="s">
        <v>336</v>
      </c>
      <c r="Q6" s="105" t="s">
        <v>302</v>
      </c>
      <c r="R6" s="98"/>
      <c r="S6" s="104" t="s">
        <v>68</v>
      </c>
      <c r="T6" s="104" t="s">
        <v>67</v>
      </c>
      <c r="U6" s="104" t="s">
        <v>69</v>
      </c>
      <c r="V6" s="104" t="s">
        <v>70</v>
      </c>
      <c r="W6" s="104" t="s">
        <v>71</v>
      </c>
      <c r="X6" s="161" t="s">
        <v>384</v>
      </c>
      <c r="Y6" s="98"/>
      <c r="Z6" s="101" t="s">
        <v>65</v>
      </c>
      <c r="AA6" s="101"/>
      <c r="AB6" s="101"/>
      <c r="AC6" s="101"/>
      <c r="AD6" s="102"/>
      <c r="AE6" s="105" t="s">
        <v>387</v>
      </c>
    </row>
    <row r="7" spans="1:31" ht="57" customHeight="1" x14ac:dyDescent="0.25">
      <c r="A7" s="14" t="str">
        <f>Sucesos_CatálogoReducido!B7</f>
        <v>EC.ERA.1</v>
      </c>
      <c r="B7" s="15" t="str">
        <f>Sucesos_CatálogoReducido!C7</f>
        <v>Prácticas indebidas
TRABAJADORES ERA</v>
      </c>
      <c r="C7" s="36"/>
      <c r="D7" s="36"/>
      <c r="E7" s="36"/>
      <c r="F7" s="50">
        <f t="shared" ref="F7:F25" si="1">(C7*D7*E7)^(1/3)</f>
        <v>0</v>
      </c>
      <c r="G7" s="168"/>
      <c r="H7" s="168"/>
      <c r="I7" s="168"/>
      <c r="J7" s="164"/>
      <c r="K7" s="98"/>
      <c r="L7" s="99" t="s">
        <v>332</v>
      </c>
      <c r="M7" s="99" t="s">
        <v>333</v>
      </c>
      <c r="N7" s="99" t="s">
        <v>334</v>
      </c>
      <c r="O7" s="99" t="s">
        <v>335</v>
      </c>
      <c r="P7" s="100" t="s">
        <v>336</v>
      </c>
      <c r="Q7" s="106" t="s">
        <v>302</v>
      </c>
      <c r="R7" s="98"/>
      <c r="S7" s="104" t="s">
        <v>68</v>
      </c>
      <c r="T7" s="104" t="s">
        <v>67</v>
      </c>
      <c r="U7" s="104" t="s">
        <v>69</v>
      </c>
      <c r="V7" s="104" t="s">
        <v>70</v>
      </c>
      <c r="W7" s="104" t="s">
        <v>71</v>
      </c>
      <c r="X7" s="161" t="s">
        <v>384</v>
      </c>
      <c r="Y7" s="98"/>
      <c r="Z7" s="101" t="s">
        <v>65</v>
      </c>
      <c r="AA7" s="101"/>
      <c r="AB7" s="101"/>
      <c r="AC7" s="101"/>
      <c r="AD7" s="102"/>
      <c r="AE7" s="105" t="s">
        <v>387</v>
      </c>
    </row>
    <row r="8" spans="1:31" ht="62.25" customHeight="1" x14ac:dyDescent="0.25">
      <c r="A8" s="38" t="str">
        <f>Sucesos_CatálogoReducido!B8</f>
        <v>EC.ERA.2.10</v>
      </c>
      <c r="B8" s="17" t="str">
        <f>Sucesos_CatálogoReducido!C8</f>
        <v>e.coli a la salida de la ERA &gt; 10</v>
      </c>
      <c r="C8" s="166"/>
      <c r="D8" s="166"/>
      <c r="E8" s="166"/>
      <c r="F8" s="50">
        <f t="shared" si="1"/>
        <v>0</v>
      </c>
      <c r="G8" s="169"/>
      <c r="H8" s="170"/>
      <c r="I8" s="170"/>
      <c r="J8" s="165"/>
      <c r="K8" s="98"/>
      <c r="L8" s="152" t="s">
        <v>374</v>
      </c>
      <c r="M8" s="153"/>
      <c r="N8" s="153"/>
      <c r="O8" s="153"/>
      <c r="P8" s="153"/>
      <c r="Q8" s="154"/>
      <c r="R8" s="98"/>
      <c r="S8" s="155" t="s">
        <v>68</v>
      </c>
      <c r="T8" s="155" t="s">
        <v>67</v>
      </c>
      <c r="U8" s="155" t="s">
        <v>69</v>
      </c>
      <c r="V8" s="155" t="s">
        <v>70</v>
      </c>
      <c r="W8" s="155" t="s">
        <v>71</v>
      </c>
      <c r="X8" s="159" t="s">
        <v>382</v>
      </c>
      <c r="Y8" s="98"/>
      <c r="Z8" s="157"/>
      <c r="AA8" s="155"/>
      <c r="AB8" s="155"/>
      <c r="AC8" s="155"/>
      <c r="AD8" s="158" t="s">
        <v>367</v>
      </c>
      <c r="AE8" s="156" t="s">
        <v>372</v>
      </c>
    </row>
    <row r="9" spans="1:31" ht="62.25" customHeight="1" x14ac:dyDescent="0.25">
      <c r="A9" s="38" t="str">
        <f>Sucesos_CatálogoReducido!B9</f>
        <v>EC.ERA.2.100</v>
      </c>
      <c r="B9" s="17" t="str">
        <f>Sucesos_CatálogoReducido!C9</f>
        <v>e.coli a la salida de la ERA &gt; 100</v>
      </c>
      <c r="C9" s="166"/>
      <c r="D9" s="166"/>
      <c r="E9" s="166"/>
      <c r="F9" s="50">
        <f t="shared" si="1"/>
        <v>0</v>
      </c>
      <c r="G9" s="169"/>
      <c r="H9" s="170"/>
      <c r="I9" s="170"/>
      <c r="J9" s="165"/>
      <c r="K9" s="98"/>
      <c r="L9" s="152" t="s">
        <v>374</v>
      </c>
      <c r="M9" s="153"/>
      <c r="N9" s="153"/>
      <c r="O9" s="153"/>
      <c r="P9" s="153"/>
      <c r="Q9" s="154"/>
      <c r="R9" s="98"/>
      <c r="S9" s="155" t="s">
        <v>68</v>
      </c>
      <c r="T9" s="155" t="s">
        <v>67</v>
      </c>
      <c r="U9" s="155" t="s">
        <v>69</v>
      </c>
      <c r="V9" s="155" t="s">
        <v>70</v>
      </c>
      <c r="W9" s="155" t="s">
        <v>71</v>
      </c>
      <c r="X9" s="159" t="s">
        <v>383</v>
      </c>
      <c r="Y9" s="98"/>
      <c r="Z9" s="157"/>
      <c r="AA9" s="155"/>
      <c r="AB9" s="155"/>
      <c r="AC9" s="155"/>
      <c r="AD9" s="158" t="s">
        <v>367</v>
      </c>
      <c r="AE9" s="156" t="s">
        <v>372</v>
      </c>
    </row>
    <row r="10" spans="1:31" ht="62.25" customHeight="1" x14ac:dyDescent="0.25">
      <c r="A10" s="38" t="str">
        <f>Sucesos_CatálogoReducido!B10</f>
        <v>EC.ERA.2.1000</v>
      </c>
      <c r="B10" s="17" t="str">
        <f>Sucesos_CatálogoReducido!C10</f>
        <v>e.coli a la salida de la ERA &gt; 1.000</v>
      </c>
      <c r="C10" s="166"/>
      <c r="D10" s="166"/>
      <c r="E10" s="166"/>
      <c r="F10" s="50">
        <f t="shared" si="1"/>
        <v>0</v>
      </c>
      <c r="G10" s="169"/>
      <c r="H10" s="170"/>
      <c r="I10" s="170"/>
      <c r="J10" s="165"/>
      <c r="K10" s="98"/>
      <c r="L10" s="152" t="s">
        <v>374</v>
      </c>
      <c r="M10" s="153"/>
      <c r="N10" s="153"/>
      <c r="O10" s="153"/>
      <c r="P10" s="153"/>
      <c r="Q10" s="154"/>
      <c r="R10" s="98"/>
      <c r="S10" s="155" t="s">
        <v>68</v>
      </c>
      <c r="T10" s="155" t="s">
        <v>67</v>
      </c>
      <c r="U10" s="155" t="s">
        <v>69</v>
      </c>
      <c r="V10" s="155" t="s">
        <v>70</v>
      </c>
      <c r="W10" s="155" t="s">
        <v>71</v>
      </c>
      <c r="X10" s="159" t="s">
        <v>384</v>
      </c>
      <c r="Y10" s="98"/>
      <c r="Z10" s="157"/>
      <c r="AA10" s="155"/>
      <c r="AB10" s="155"/>
      <c r="AC10" s="155"/>
      <c r="AD10" s="158" t="s">
        <v>367</v>
      </c>
      <c r="AE10" s="156" t="s">
        <v>372</v>
      </c>
    </row>
    <row r="11" spans="1:31" ht="62.25" customHeight="1" x14ac:dyDescent="0.25">
      <c r="A11" s="55" t="str">
        <f>Sucesos_CatálogoReducido!B11</f>
        <v>EC.ERA.2.10000</v>
      </c>
      <c r="B11" s="56" t="str">
        <f>Sucesos_CatálogoReducido!C11</f>
        <v>e.coli a la salida de la ERA &gt; 10.000</v>
      </c>
      <c r="C11" s="166"/>
      <c r="D11" s="166"/>
      <c r="E11" s="166"/>
      <c r="F11" s="50">
        <f t="shared" si="1"/>
        <v>0</v>
      </c>
      <c r="G11" s="169"/>
      <c r="H11" s="170"/>
      <c r="I11" s="170"/>
      <c r="J11" s="165"/>
      <c r="K11" s="98"/>
      <c r="L11" s="152" t="s">
        <v>374</v>
      </c>
      <c r="M11" s="153"/>
      <c r="N11" s="153"/>
      <c r="O11" s="153"/>
      <c r="P11" s="153"/>
      <c r="Q11" s="154"/>
      <c r="R11" s="98"/>
      <c r="S11" s="155" t="s">
        <v>68</v>
      </c>
      <c r="T11" s="155" t="s">
        <v>67</v>
      </c>
      <c r="U11" s="155" t="s">
        <v>69</v>
      </c>
      <c r="V11" s="155" t="s">
        <v>70</v>
      </c>
      <c r="W11" s="155" t="s">
        <v>71</v>
      </c>
      <c r="X11" s="159" t="s">
        <v>385</v>
      </c>
      <c r="Y11" s="98"/>
      <c r="Z11" s="157"/>
      <c r="AA11" s="155"/>
      <c r="AB11" s="155"/>
      <c r="AC11" s="155"/>
      <c r="AD11" s="158" t="s">
        <v>367</v>
      </c>
      <c r="AE11" s="156" t="s">
        <v>372</v>
      </c>
    </row>
    <row r="12" spans="1:31" ht="48.75" customHeight="1" x14ac:dyDescent="0.25">
      <c r="A12" s="58" t="str">
        <f>Sucesos_CatálogoReducido!B12</f>
        <v>EC.B.1.10</v>
      </c>
      <c r="B12" s="57" t="str">
        <f>Sucesos_CatálogoReducido!C12</f>
        <v>e.coli a la salida de la balsa &gt; 10</v>
      </c>
      <c r="C12" s="166"/>
      <c r="D12" s="166"/>
      <c r="E12" s="166"/>
      <c r="F12" s="50">
        <f t="shared" si="1"/>
        <v>0</v>
      </c>
      <c r="G12" s="169"/>
      <c r="H12" s="170"/>
      <c r="I12" s="170"/>
      <c r="J12" s="165"/>
      <c r="K12" s="98"/>
      <c r="L12" s="152" t="s">
        <v>374</v>
      </c>
      <c r="M12" s="153"/>
      <c r="N12" s="153"/>
      <c r="O12" s="153"/>
      <c r="P12" s="153"/>
      <c r="Q12" s="154"/>
      <c r="R12" s="98"/>
      <c r="S12" s="155" t="s">
        <v>68</v>
      </c>
      <c r="T12" s="155" t="s">
        <v>67</v>
      </c>
      <c r="U12" s="155" t="s">
        <v>69</v>
      </c>
      <c r="V12" s="155" t="s">
        <v>70</v>
      </c>
      <c r="W12" s="155" t="s">
        <v>71</v>
      </c>
      <c r="X12" s="159" t="s">
        <v>382</v>
      </c>
      <c r="Y12" s="98"/>
      <c r="Z12" s="157"/>
      <c r="AA12" s="155"/>
      <c r="AB12" s="155"/>
      <c r="AC12" s="155"/>
      <c r="AD12" s="158" t="s">
        <v>367</v>
      </c>
      <c r="AE12" s="156" t="s">
        <v>372</v>
      </c>
    </row>
    <row r="13" spans="1:31" ht="48.75" customHeight="1" x14ac:dyDescent="0.25">
      <c r="A13" s="39" t="str">
        <f>Sucesos_CatálogoReducido!B13</f>
        <v>EC.B.1.100</v>
      </c>
      <c r="B13" s="19" t="str">
        <f>Sucesos_CatálogoReducido!C13</f>
        <v>e.coli a la salida de la balsa &gt; 100</v>
      </c>
      <c r="C13" s="166"/>
      <c r="D13" s="166"/>
      <c r="E13" s="166"/>
      <c r="F13" s="50">
        <f t="shared" si="1"/>
        <v>0</v>
      </c>
      <c r="G13" s="169"/>
      <c r="H13" s="170"/>
      <c r="I13" s="170"/>
      <c r="J13" s="165"/>
      <c r="K13" s="98"/>
      <c r="L13" s="152" t="s">
        <v>374</v>
      </c>
      <c r="M13" s="153"/>
      <c r="N13" s="153"/>
      <c r="O13" s="153"/>
      <c r="P13" s="153"/>
      <c r="Q13" s="154"/>
      <c r="R13" s="98"/>
      <c r="S13" s="155" t="s">
        <v>68</v>
      </c>
      <c r="T13" s="155" t="s">
        <v>67</v>
      </c>
      <c r="U13" s="155" t="s">
        <v>69</v>
      </c>
      <c r="V13" s="155" t="s">
        <v>70</v>
      </c>
      <c r="W13" s="155" t="s">
        <v>71</v>
      </c>
      <c r="X13" s="159" t="s">
        <v>383</v>
      </c>
      <c r="Y13" s="98"/>
      <c r="Z13" s="157"/>
      <c r="AA13" s="155"/>
      <c r="AB13" s="155"/>
      <c r="AC13" s="155"/>
      <c r="AD13" s="158" t="s">
        <v>367</v>
      </c>
      <c r="AE13" s="156" t="s">
        <v>372</v>
      </c>
    </row>
    <row r="14" spans="1:31" ht="48.75" customHeight="1" x14ac:dyDescent="0.25">
      <c r="A14" s="39" t="str">
        <f>Sucesos_CatálogoReducido!B14</f>
        <v>EC.B.1.1000</v>
      </c>
      <c r="B14" s="19" t="str">
        <f>Sucesos_CatálogoReducido!C14</f>
        <v>e.coli a la salida de la balsa &gt; 1.000</v>
      </c>
      <c r="C14" s="166"/>
      <c r="D14" s="166"/>
      <c r="E14" s="166"/>
      <c r="F14" s="50">
        <f t="shared" si="1"/>
        <v>0</v>
      </c>
      <c r="G14" s="169"/>
      <c r="H14" s="170"/>
      <c r="I14" s="170"/>
      <c r="J14" s="165"/>
      <c r="K14" s="98"/>
      <c r="L14" s="152" t="s">
        <v>374</v>
      </c>
      <c r="M14" s="153"/>
      <c r="N14" s="153"/>
      <c r="O14" s="153"/>
      <c r="P14" s="153"/>
      <c r="Q14" s="154"/>
      <c r="R14" s="98"/>
      <c r="S14" s="155" t="s">
        <v>68</v>
      </c>
      <c r="T14" s="155" t="s">
        <v>67</v>
      </c>
      <c r="U14" s="155" t="s">
        <v>69</v>
      </c>
      <c r="V14" s="155" t="s">
        <v>70</v>
      </c>
      <c r="W14" s="155" t="s">
        <v>71</v>
      </c>
      <c r="X14" s="159" t="s">
        <v>384</v>
      </c>
      <c r="Y14" s="98"/>
      <c r="Z14" s="157"/>
      <c r="AA14" s="155"/>
      <c r="AB14" s="155"/>
      <c r="AC14" s="155"/>
      <c r="AD14" s="158" t="s">
        <v>367</v>
      </c>
      <c r="AE14" s="156" t="s">
        <v>372</v>
      </c>
    </row>
    <row r="15" spans="1:31" ht="48.75" customHeight="1" x14ac:dyDescent="0.25">
      <c r="A15" s="39" t="str">
        <f>Sucesos_CatálogoReducido!B15</f>
        <v>EC.B.1.10000</v>
      </c>
      <c r="B15" s="19" t="str">
        <f>Sucesos_CatálogoReducido!C15</f>
        <v>e.coli a la salida de la balsa &gt; 10.000</v>
      </c>
      <c r="C15" s="166"/>
      <c r="D15" s="166"/>
      <c r="E15" s="166"/>
      <c r="F15" s="50">
        <f t="shared" si="1"/>
        <v>0</v>
      </c>
      <c r="G15" s="169"/>
      <c r="H15" s="170"/>
      <c r="I15" s="170"/>
      <c r="J15" s="165"/>
      <c r="K15" s="98"/>
      <c r="L15" s="152" t="s">
        <v>374</v>
      </c>
      <c r="M15" s="153"/>
      <c r="N15" s="153"/>
      <c r="O15" s="153"/>
      <c r="P15" s="153"/>
      <c r="Q15" s="154"/>
      <c r="R15" s="98"/>
      <c r="S15" s="155" t="s">
        <v>68</v>
      </c>
      <c r="T15" s="155" t="s">
        <v>67</v>
      </c>
      <c r="U15" s="155" t="s">
        <v>69</v>
      </c>
      <c r="V15" s="155" t="s">
        <v>70</v>
      </c>
      <c r="W15" s="155" t="s">
        <v>71</v>
      </c>
      <c r="X15" s="159" t="s">
        <v>385</v>
      </c>
      <c r="Y15" s="98"/>
      <c r="Z15" s="157"/>
      <c r="AA15" s="155"/>
      <c r="AB15" s="155"/>
      <c r="AC15" s="155"/>
      <c r="AD15" s="158" t="s">
        <v>367</v>
      </c>
      <c r="AE15" s="156" t="s">
        <v>372</v>
      </c>
    </row>
    <row r="16" spans="1:31" ht="96.75" customHeight="1" x14ac:dyDescent="0.25">
      <c r="A16" s="19" t="str">
        <f>Sucesos_CatálogoReducido!B16</f>
        <v>EC.B.2a</v>
      </c>
      <c r="B16" s="19" t="str">
        <f>Sucesos_CatálogoReducido!C16</f>
        <v xml:space="preserve"> Malas prácticas
OPERARIOS ALMACENAMIENTO</v>
      </c>
      <c r="C16" s="36"/>
      <c r="D16" s="36"/>
      <c r="E16" s="36"/>
      <c r="F16" s="50">
        <f t="shared" si="1"/>
        <v>0</v>
      </c>
      <c r="G16" s="168"/>
      <c r="H16" s="168"/>
      <c r="I16" s="168"/>
      <c r="J16" s="164"/>
      <c r="K16" s="98"/>
      <c r="L16" s="99" t="s">
        <v>332</v>
      </c>
      <c r="M16" s="99" t="s">
        <v>333</v>
      </c>
      <c r="N16" s="99" t="s">
        <v>334</v>
      </c>
      <c r="O16" s="99" t="s">
        <v>335</v>
      </c>
      <c r="P16" s="100" t="s">
        <v>336</v>
      </c>
      <c r="Q16" s="107" t="s">
        <v>302</v>
      </c>
      <c r="R16" s="98"/>
      <c r="S16" s="104" t="s">
        <v>68</v>
      </c>
      <c r="T16" s="104" t="s">
        <v>67</v>
      </c>
      <c r="U16" s="104" t="s">
        <v>69</v>
      </c>
      <c r="V16" s="104" t="s">
        <v>70</v>
      </c>
      <c r="W16" s="104" t="s">
        <v>71</v>
      </c>
      <c r="X16" s="161" t="s">
        <v>395</v>
      </c>
      <c r="Y16" s="98"/>
      <c r="Z16" s="101" t="s">
        <v>73</v>
      </c>
      <c r="AA16" s="103"/>
      <c r="AB16" s="103"/>
      <c r="AC16" s="103"/>
      <c r="AD16" s="103"/>
      <c r="AE16" s="105" t="s">
        <v>387</v>
      </c>
    </row>
    <row r="17" spans="1:31" ht="105.6" customHeight="1" x14ac:dyDescent="0.25">
      <c r="A17" s="19" t="str">
        <f>Sucesos_CatálogoReducido!B17</f>
        <v>EC.B.2b</v>
      </c>
      <c r="B17" s="19" t="str">
        <f>Sucesos_CatálogoReducido!C17</f>
        <v>Malas prácticas
COMUNIDAD LOCAL</v>
      </c>
      <c r="C17" s="36"/>
      <c r="D17" s="36"/>
      <c r="E17" s="36"/>
      <c r="F17" s="50">
        <f t="shared" si="1"/>
        <v>0</v>
      </c>
      <c r="G17" s="168"/>
      <c r="H17" s="168"/>
      <c r="I17" s="168"/>
      <c r="J17" s="164"/>
      <c r="K17" s="98"/>
      <c r="L17" s="99" t="s">
        <v>332</v>
      </c>
      <c r="M17" s="99" t="s">
        <v>333</v>
      </c>
      <c r="N17" s="99" t="s">
        <v>334</v>
      </c>
      <c r="O17" s="99" t="s">
        <v>335</v>
      </c>
      <c r="P17" s="100" t="s">
        <v>336</v>
      </c>
      <c r="Q17" s="105" t="s">
        <v>302</v>
      </c>
      <c r="R17" s="98"/>
      <c r="S17" s="104" t="s">
        <v>68</v>
      </c>
      <c r="T17" s="104" t="s">
        <v>67</v>
      </c>
      <c r="U17" s="104" t="s">
        <v>69</v>
      </c>
      <c r="V17" s="104" t="s">
        <v>70</v>
      </c>
      <c r="W17" s="104" t="s">
        <v>71</v>
      </c>
      <c r="X17" s="161" t="s">
        <v>395</v>
      </c>
      <c r="Y17" s="98"/>
      <c r="Z17" s="101" t="s">
        <v>373</v>
      </c>
      <c r="AA17" s="103"/>
      <c r="AB17" s="103"/>
      <c r="AC17" s="103"/>
      <c r="AD17" s="103"/>
      <c r="AE17" s="105" t="s">
        <v>387</v>
      </c>
    </row>
    <row r="18" spans="1:31" ht="72" customHeight="1" x14ac:dyDescent="0.25">
      <c r="A18" s="22" t="str">
        <f>Sucesos_CatálogoReducido!B18</f>
        <v>EC.D.1a</v>
      </c>
      <c r="B18" s="22" t="str">
        <f>Sucesos_CatálogoReducido!C18</f>
        <v>Malas prácticas
 OPERARIOS DISTRIBUCIÓN</v>
      </c>
      <c r="C18" s="36"/>
      <c r="D18" s="36"/>
      <c r="E18" s="36"/>
      <c r="F18" s="50">
        <f t="shared" si="1"/>
        <v>0</v>
      </c>
      <c r="G18" s="168"/>
      <c r="H18" s="168"/>
      <c r="I18" s="168"/>
      <c r="J18" s="164"/>
      <c r="K18" s="98"/>
      <c r="L18" s="99" t="s">
        <v>332</v>
      </c>
      <c r="M18" s="99" t="s">
        <v>333</v>
      </c>
      <c r="N18" s="99" t="s">
        <v>334</v>
      </c>
      <c r="O18" s="99" t="s">
        <v>335</v>
      </c>
      <c r="P18" s="100" t="s">
        <v>336</v>
      </c>
      <c r="Q18" s="105" t="s">
        <v>302</v>
      </c>
      <c r="R18" s="98"/>
      <c r="S18" s="104" t="s">
        <v>68</v>
      </c>
      <c r="T18" s="104" t="s">
        <v>67</v>
      </c>
      <c r="U18" s="104" t="s">
        <v>69</v>
      </c>
      <c r="V18" s="104" t="s">
        <v>70</v>
      </c>
      <c r="W18" s="104" t="s">
        <v>71</v>
      </c>
      <c r="X18" s="161" t="s">
        <v>395</v>
      </c>
      <c r="Y18" s="98"/>
      <c r="Z18" s="101" t="s">
        <v>298</v>
      </c>
      <c r="AA18" s="103"/>
      <c r="AB18" s="103"/>
      <c r="AC18" s="103"/>
      <c r="AD18" s="103"/>
      <c r="AE18" s="105" t="s">
        <v>387</v>
      </c>
    </row>
    <row r="19" spans="1:31" ht="96" customHeight="1" x14ac:dyDescent="0.25">
      <c r="A19" s="22" t="str">
        <f>Sucesos_CatálogoReducido!B19</f>
        <v>EC.D.1b</v>
      </c>
      <c r="B19" s="22" t="str">
        <f>Sucesos_CatálogoReducido!C19</f>
        <v>Malas prácticas
COMUNIDAD LOCAL</v>
      </c>
      <c r="C19" s="36"/>
      <c r="D19" s="36"/>
      <c r="E19" s="36"/>
      <c r="F19" s="50">
        <f t="shared" si="1"/>
        <v>0</v>
      </c>
      <c r="G19" s="168"/>
      <c r="H19" s="168"/>
      <c r="I19" s="168"/>
      <c r="J19" s="164"/>
      <c r="K19" s="98"/>
      <c r="L19" s="99" t="s">
        <v>332</v>
      </c>
      <c r="M19" s="99" t="s">
        <v>333</v>
      </c>
      <c r="N19" s="99" t="s">
        <v>334</v>
      </c>
      <c r="O19" s="99" t="s">
        <v>335</v>
      </c>
      <c r="P19" s="100" t="s">
        <v>336</v>
      </c>
      <c r="Q19" s="105" t="s">
        <v>302</v>
      </c>
      <c r="R19" s="98"/>
      <c r="S19" s="104" t="s">
        <v>68</v>
      </c>
      <c r="T19" s="104" t="s">
        <v>67</v>
      </c>
      <c r="U19" s="104" t="s">
        <v>69</v>
      </c>
      <c r="V19" s="104" t="s">
        <v>70</v>
      </c>
      <c r="W19" s="104" t="s">
        <v>71</v>
      </c>
      <c r="X19" s="161" t="s">
        <v>395</v>
      </c>
      <c r="Y19" s="98"/>
      <c r="Z19" s="101" t="s">
        <v>299</v>
      </c>
      <c r="AA19" s="103"/>
      <c r="AB19" s="103"/>
      <c r="AC19" s="103"/>
      <c r="AD19" s="103"/>
      <c r="AE19" s="105" t="s">
        <v>387</v>
      </c>
    </row>
    <row r="20" spans="1:31" ht="75" customHeight="1" x14ac:dyDescent="0.25">
      <c r="A20" s="22" t="str">
        <f>Sucesos_CatálogoReducido!B20</f>
        <v>EC.D.2</v>
      </c>
      <c r="B20" s="22" t="str">
        <f>Sucesos_CatálogoReducido!C20</f>
        <v>Encharcamientos por rotura de conducciones
COMUNIDAD LOCAL - AGRICULTORES</v>
      </c>
      <c r="C20" s="36"/>
      <c r="D20" s="36"/>
      <c r="E20" s="36"/>
      <c r="F20" s="50">
        <f t="shared" si="1"/>
        <v>0</v>
      </c>
      <c r="G20" s="168"/>
      <c r="H20" s="168"/>
      <c r="I20" s="168"/>
      <c r="J20" s="164"/>
      <c r="K20" s="98"/>
      <c r="L20" s="99" t="s">
        <v>332</v>
      </c>
      <c r="M20" s="99" t="s">
        <v>333</v>
      </c>
      <c r="N20" s="99" t="s">
        <v>334</v>
      </c>
      <c r="O20" s="99" t="s">
        <v>335</v>
      </c>
      <c r="P20" s="100" t="s">
        <v>336</v>
      </c>
      <c r="Q20" s="105" t="s">
        <v>302</v>
      </c>
      <c r="R20" s="98"/>
      <c r="S20" s="104" t="s">
        <v>68</v>
      </c>
      <c r="T20" s="104" t="s">
        <v>67</v>
      </c>
      <c r="U20" s="104" t="s">
        <v>69</v>
      </c>
      <c r="V20" s="104" t="s">
        <v>70</v>
      </c>
      <c r="W20" s="104" t="s">
        <v>71</v>
      </c>
      <c r="X20" s="161" t="s">
        <v>395</v>
      </c>
      <c r="Y20" s="98"/>
      <c r="Z20" s="101" t="s">
        <v>388</v>
      </c>
      <c r="AA20" s="103"/>
      <c r="AB20" s="103"/>
      <c r="AC20" s="103"/>
      <c r="AD20" s="103"/>
      <c r="AE20" s="105" t="s">
        <v>387</v>
      </c>
    </row>
    <row r="21" spans="1:31" ht="72" customHeight="1" x14ac:dyDescent="0.25">
      <c r="A21" s="24" t="str">
        <f>Sucesos_CatálogoReducido!B21</f>
        <v>EC.R.1</v>
      </c>
      <c r="B21" s="25" t="str">
        <f>Sucesos_CatálogoReducido!C21</f>
        <v>Malas prácticas
AGRICULTORES</v>
      </c>
      <c r="C21" s="36"/>
      <c r="D21" s="36"/>
      <c r="E21" s="36"/>
      <c r="F21" s="50">
        <f t="shared" si="1"/>
        <v>0</v>
      </c>
      <c r="G21" s="168"/>
      <c r="H21" s="168"/>
      <c r="I21" s="168"/>
      <c r="J21" s="164"/>
      <c r="K21" s="98"/>
      <c r="L21" s="99" t="s">
        <v>332</v>
      </c>
      <c r="M21" s="99" t="s">
        <v>333</v>
      </c>
      <c r="N21" s="99" t="s">
        <v>334</v>
      </c>
      <c r="O21" s="99" t="s">
        <v>335</v>
      </c>
      <c r="P21" s="100" t="s">
        <v>336</v>
      </c>
      <c r="Q21" s="105" t="s">
        <v>302</v>
      </c>
      <c r="R21" s="98"/>
      <c r="S21" s="104" t="s">
        <v>68</v>
      </c>
      <c r="T21" s="104" t="s">
        <v>67</v>
      </c>
      <c r="U21" s="104" t="s">
        <v>69</v>
      </c>
      <c r="V21" s="104" t="s">
        <v>70</v>
      </c>
      <c r="W21" s="104" t="s">
        <v>71</v>
      </c>
      <c r="X21" s="161" t="s">
        <v>395</v>
      </c>
      <c r="Y21" s="98"/>
      <c r="Z21" s="101" t="s">
        <v>300</v>
      </c>
      <c r="AA21" s="103"/>
      <c r="AB21" s="103"/>
      <c r="AC21" s="103"/>
      <c r="AD21" s="103"/>
      <c r="AE21" s="105" t="s">
        <v>387</v>
      </c>
    </row>
    <row r="22" spans="1:31" ht="67.5" customHeight="1" x14ac:dyDescent="0.25">
      <c r="A22" s="24" t="str">
        <f>Sucesos_CatálogoReducido!B22</f>
        <v>EC.R.2</v>
      </c>
      <c r="B22" s="25" t="str">
        <f>Sucesos_CatálogoReducido!C22</f>
        <v>Riego por aspersión en jornadas de viento
AGRICULTORES - COMUNIDAD LOCAL</v>
      </c>
      <c r="C22" s="36"/>
      <c r="D22" s="36"/>
      <c r="E22" s="36"/>
      <c r="F22" s="50">
        <f t="shared" si="1"/>
        <v>0</v>
      </c>
      <c r="G22" s="168"/>
      <c r="H22" s="168"/>
      <c r="I22" s="168"/>
      <c r="J22" s="164"/>
      <c r="K22" s="98"/>
      <c r="L22" s="99" t="s">
        <v>332</v>
      </c>
      <c r="M22" s="99" t="s">
        <v>333</v>
      </c>
      <c r="N22" s="99" t="s">
        <v>334</v>
      </c>
      <c r="O22" s="99" t="s">
        <v>335</v>
      </c>
      <c r="P22" s="100" t="s">
        <v>336</v>
      </c>
      <c r="Q22" s="105" t="s">
        <v>302</v>
      </c>
      <c r="R22" s="98"/>
      <c r="S22" s="104" t="s">
        <v>68</v>
      </c>
      <c r="T22" s="104" t="s">
        <v>67</v>
      </c>
      <c r="U22" s="104" t="s">
        <v>69</v>
      </c>
      <c r="V22" s="104" t="s">
        <v>70</v>
      </c>
      <c r="W22" s="104" t="s">
        <v>71</v>
      </c>
      <c r="X22" s="161" t="s">
        <v>395</v>
      </c>
      <c r="Y22" s="98"/>
      <c r="Z22" s="101" t="s">
        <v>133</v>
      </c>
      <c r="AA22" s="103"/>
      <c r="AB22" s="103"/>
      <c r="AC22" s="103"/>
      <c r="AD22" s="103"/>
      <c r="AE22" s="105" t="s">
        <v>387</v>
      </c>
    </row>
    <row r="23" spans="1:31" ht="72" customHeight="1" x14ac:dyDescent="0.25">
      <c r="A23" s="24" t="str">
        <f>Sucesos_CatálogoReducido!B23</f>
        <v>EC.R.3a</v>
      </c>
      <c r="B23" s="25" t="str">
        <f>Sucesos_CatálogoReducido!C23</f>
        <v>Usos no incluidos en la concesión
COMUNIDAD LOCAL</v>
      </c>
      <c r="C23" s="36"/>
      <c r="D23" s="36"/>
      <c r="E23" s="36"/>
      <c r="F23" s="50">
        <f t="shared" si="1"/>
        <v>0</v>
      </c>
      <c r="G23" s="168"/>
      <c r="H23" s="168"/>
      <c r="I23" s="168"/>
      <c r="J23" s="164"/>
      <c r="K23" s="98"/>
      <c r="L23" s="99" t="s">
        <v>332</v>
      </c>
      <c r="M23" s="99" t="s">
        <v>333</v>
      </c>
      <c r="N23" s="99" t="s">
        <v>334</v>
      </c>
      <c r="O23" s="99" t="s">
        <v>335</v>
      </c>
      <c r="P23" s="100" t="s">
        <v>336</v>
      </c>
      <c r="Q23" s="105" t="s">
        <v>302</v>
      </c>
      <c r="R23" s="98"/>
      <c r="S23" s="104" t="s">
        <v>68</v>
      </c>
      <c r="T23" s="104" t="s">
        <v>67</v>
      </c>
      <c r="U23" s="104" t="s">
        <v>69</v>
      </c>
      <c r="V23" s="104" t="s">
        <v>70</v>
      </c>
      <c r="W23" s="104" t="s">
        <v>71</v>
      </c>
      <c r="X23" s="161" t="s">
        <v>395</v>
      </c>
      <c r="Y23" s="98"/>
      <c r="Z23" s="101" t="s">
        <v>301</v>
      </c>
      <c r="AA23" s="104"/>
      <c r="AB23" s="104"/>
      <c r="AC23" s="104"/>
      <c r="AD23" s="104"/>
      <c r="AE23" s="105" t="s">
        <v>387</v>
      </c>
    </row>
    <row r="24" spans="1:31" ht="114" customHeight="1" x14ac:dyDescent="0.25">
      <c r="A24" s="24" t="str">
        <f>Sucesos_CatálogoReducido!B24</f>
        <v>EC.R.3b</v>
      </c>
      <c r="B24" s="25" t="str">
        <f>Sucesos_CatálogoReducido!C24</f>
        <v>Usos no incluidos en la concesión
CONSUMIDOR</v>
      </c>
      <c r="C24" s="36"/>
      <c r="D24" s="36"/>
      <c r="E24" s="36"/>
      <c r="F24" s="50">
        <f t="shared" si="1"/>
        <v>0</v>
      </c>
      <c r="G24" s="168"/>
      <c r="H24" s="168"/>
      <c r="I24" s="168"/>
      <c r="J24" s="164"/>
      <c r="K24" s="98"/>
      <c r="L24" s="158" t="s">
        <v>332</v>
      </c>
      <c r="M24" s="158" t="s">
        <v>333</v>
      </c>
      <c r="N24" s="158" t="s">
        <v>334</v>
      </c>
      <c r="O24" s="158" t="s">
        <v>335</v>
      </c>
      <c r="P24" s="160" t="s">
        <v>336</v>
      </c>
      <c r="Q24" s="156" t="s">
        <v>302</v>
      </c>
      <c r="R24" s="98"/>
      <c r="S24" s="237" t="s">
        <v>366</v>
      </c>
      <c r="T24" s="238"/>
      <c r="U24" s="238"/>
      <c r="V24" s="238"/>
      <c r="W24" s="239"/>
      <c r="X24" s="159" t="s">
        <v>386</v>
      </c>
      <c r="Y24" s="98"/>
      <c r="Z24" s="157" t="s">
        <v>301</v>
      </c>
      <c r="AA24" s="155"/>
      <c r="AB24" s="155"/>
      <c r="AC24" s="155"/>
      <c r="AD24" s="155"/>
      <c r="AE24" s="156" t="s">
        <v>387</v>
      </c>
    </row>
    <row r="25" spans="1:31" ht="114" customHeight="1" x14ac:dyDescent="0.25">
      <c r="A25" s="24" t="str">
        <f>Sucesos_CatálogoReducido!B25</f>
        <v>EC.R.4</v>
      </c>
      <c r="B25" s="25" t="str">
        <f>Sucesos_CatálogoReducido!C25</f>
        <v>Cambio en el tipo de riego
CONSUMIDOR</v>
      </c>
      <c r="C25" s="36"/>
      <c r="D25" s="36"/>
      <c r="E25" s="36"/>
      <c r="F25" s="50">
        <f t="shared" si="1"/>
        <v>0</v>
      </c>
      <c r="G25" s="168"/>
      <c r="H25" s="168"/>
      <c r="I25" s="168"/>
      <c r="J25" s="164"/>
      <c r="K25" s="98"/>
      <c r="L25" s="158" t="s">
        <v>332</v>
      </c>
      <c r="M25" s="158" t="s">
        <v>333</v>
      </c>
      <c r="N25" s="158" t="s">
        <v>334</v>
      </c>
      <c r="O25" s="158" t="s">
        <v>335</v>
      </c>
      <c r="P25" s="160" t="s">
        <v>336</v>
      </c>
      <c r="Q25" s="156" t="s">
        <v>302</v>
      </c>
      <c r="R25" s="98"/>
      <c r="S25" s="237" t="s">
        <v>366</v>
      </c>
      <c r="T25" s="238"/>
      <c r="U25" s="238"/>
      <c r="V25" s="238"/>
      <c r="W25" s="239"/>
      <c r="X25" s="159" t="s">
        <v>386</v>
      </c>
      <c r="Y25" s="98"/>
      <c r="Z25" s="157" t="s">
        <v>301</v>
      </c>
      <c r="AA25" s="155"/>
      <c r="AB25" s="155"/>
      <c r="AC25" s="155"/>
      <c r="AD25" s="155"/>
      <c r="AE25" s="156" t="s">
        <v>387</v>
      </c>
    </row>
    <row r="26" spans="1:31" x14ac:dyDescent="0.25">
      <c r="S26" s="120"/>
      <c r="T26" s="120"/>
      <c r="U26" s="120"/>
      <c r="V26" s="120"/>
      <c r="W26" s="120"/>
      <c r="X26" s="120"/>
    </row>
  </sheetData>
  <mergeCells count="2">
    <mergeCell ref="S24:W24"/>
    <mergeCell ref="S25:W25"/>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T25"/>
  <sheetViews>
    <sheetView zoomScale="85" zoomScaleNormal="85" workbookViewId="0">
      <selection activeCell="O39" sqref="O39"/>
    </sheetView>
  </sheetViews>
  <sheetFormatPr baseColWidth="10" defaultColWidth="11.42578125" defaultRowHeight="14.25" x14ac:dyDescent="0.25"/>
  <cols>
    <col min="1" max="1" width="11.42578125" style="2"/>
    <col min="2" max="2" width="43.42578125" style="2" customWidth="1"/>
    <col min="3" max="3" width="11.140625" style="27" customWidth="1"/>
    <col min="4" max="4" width="10" style="27" customWidth="1"/>
    <col min="5" max="5" width="13.42578125" style="27" bestFit="1" customWidth="1"/>
    <col min="6" max="6" width="16.5703125" style="2" customWidth="1"/>
    <col min="7" max="7" width="28.7109375" style="2" customWidth="1"/>
    <col min="8" max="8" width="17.28515625" style="2" customWidth="1"/>
    <col min="9" max="9" width="11.42578125" style="2"/>
    <col min="10" max="10" width="11.5703125" style="2" customWidth="1"/>
    <col min="11" max="11" width="14.140625" style="2" customWidth="1"/>
    <col min="12" max="12" width="15" style="2" customWidth="1"/>
    <col min="13" max="13" width="10.85546875" style="2" customWidth="1"/>
    <col min="14" max="14" width="12.28515625" style="2" customWidth="1"/>
    <col min="15" max="15" width="111.140625" style="2" customWidth="1"/>
    <col min="16" max="16" width="11.42578125" style="2"/>
    <col min="17" max="17" width="13.140625" style="2" customWidth="1"/>
    <col min="18" max="19" width="20.140625" style="2" customWidth="1"/>
    <col min="20" max="20" width="31.7109375" style="2" customWidth="1"/>
    <col min="21" max="16384" width="11.42578125" style="2"/>
  </cols>
  <sheetData>
    <row r="1" spans="1:20" ht="62.25" x14ac:dyDescent="0.25">
      <c r="J1" s="122"/>
      <c r="K1" s="121"/>
      <c r="L1" s="121"/>
      <c r="M1" s="121"/>
      <c r="N1" s="121"/>
      <c r="O1" s="122" t="s">
        <v>389</v>
      </c>
      <c r="P1" s="121"/>
      <c r="Q1" s="122"/>
      <c r="R1" s="121"/>
      <c r="S1" s="121"/>
      <c r="T1" s="121"/>
    </row>
    <row r="2" spans="1:20" s="124" customFormat="1" ht="62.25" customHeight="1" x14ac:dyDescent="0.25">
      <c r="C2" s="32"/>
      <c r="D2" s="32"/>
      <c r="E2" s="32"/>
      <c r="J2" s="125"/>
      <c r="K2" s="126"/>
      <c r="L2" s="127" t="s">
        <v>380</v>
      </c>
      <c r="M2" s="126"/>
      <c r="N2" s="126"/>
      <c r="O2" s="127"/>
      <c r="Q2" s="125"/>
      <c r="R2" s="127"/>
      <c r="S2" s="127" t="s">
        <v>381</v>
      </c>
      <c r="T2" s="127"/>
    </row>
    <row r="3" spans="1:20" s="124" customFormat="1" ht="47.25" x14ac:dyDescent="0.25">
      <c r="A3" s="141" t="s">
        <v>0</v>
      </c>
      <c r="B3" s="128"/>
      <c r="C3" s="129" t="s">
        <v>62</v>
      </c>
      <c r="D3" s="130"/>
      <c r="E3" s="32"/>
      <c r="F3" s="131"/>
      <c r="G3" s="132" t="s">
        <v>63</v>
      </c>
      <c r="H3" s="133"/>
      <c r="J3" s="134" t="s">
        <v>103</v>
      </c>
      <c r="K3" s="134" t="s">
        <v>104</v>
      </c>
      <c r="L3" s="134" t="s">
        <v>105</v>
      </c>
      <c r="M3" s="134" t="s">
        <v>106</v>
      </c>
      <c r="N3" s="135" t="s">
        <v>107</v>
      </c>
      <c r="O3" s="128" t="s">
        <v>296</v>
      </c>
      <c r="Q3" s="134" t="s">
        <v>108</v>
      </c>
      <c r="R3" s="134" t="s">
        <v>110</v>
      </c>
      <c r="S3" s="134" t="s">
        <v>111</v>
      </c>
      <c r="T3" s="128" t="s">
        <v>296</v>
      </c>
    </row>
    <row r="4" spans="1:20" s="124" customFormat="1" ht="19.5" x14ac:dyDescent="0.25">
      <c r="A4" s="128" t="s">
        <v>9</v>
      </c>
      <c r="B4" s="128" t="s">
        <v>10</v>
      </c>
      <c r="C4" s="111" t="s">
        <v>109</v>
      </c>
      <c r="D4" s="111" t="s">
        <v>322</v>
      </c>
      <c r="E4" s="136" t="s">
        <v>320</v>
      </c>
      <c r="F4" s="137" t="s">
        <v>109</v>
      </c>
      <c r="G4" s="138" t="s">
        <v>322</v>
      </c>
      <c r="H4" s="138" t="s">
        <v>296</v>
      </c>
      <c r="J4" s="139">
        <v>1</v>
      </c>
      <c r="K4" s="139">
        <v>2</v>
      </c>
      <c r="L4" s="139">
        <v>4</v>
      </c>
      <c r="M4" s="139">
        <v>8</v>
      </c>
      <c r="N4" s="140">
        <v>16</v>
      </c>
      <c r="O4" s="139"/>
      <c r="Q4" s="139">
        <v>1</v>
      </c>
      <c r="R4" s="139">
        <v>2</v>
      </c>
      <c r="S4" s="139">
        <v>3</v>
      </c>
      <c r="T4" s="139"/>
    </row>
    <row r="5" spans="1:20" ht="38.25" x14ac:dyDescent="0.25">
      <c r="A5" s="8" t="str">
        <f>Sucesos_CatálogoReducido!B5</f>
        <v>EC.EDAR.1</v>
      </c>
      <c r="B5" s="9" t="str">
        <f>Sucesos_CatálogoReducido!C5</f>
        <v>Prácticas indebidas
TRABAJADORES EDAR-ERA</v>
      </c>
      <c r="C5" s="36">
        <v>8</v>
      </c>
      <c r="D5" s="36">
        <v>3</v>
      </c>
      <c r="E5" s="136">
        <f>C5*(D5/3)</f>
        <v>8</v>
      </c>
      <c r="F5" s="171" t="s">
        <v>321</v>
      </c>
      <c r="G5" s="171" t="s">
        <v>466</v>
      </c>
      <c r="H5" s="174"/>
      <c r="I5" s="145"/>
      <c r="J5" s="146" t="s">
        <v>314</v>
      </c>
      <c r="K5" s="146" t="s">
        <v>375</v>
      </c>
      <c r="L5" s="146" t="s">
        <v>376</v>
      </c>
      <c r="M5" s="147" t="s">
        <v>394</v>
      </c>
      <c r="N5" s="148" t="s">
        <v>64</v>
      </c>
      <c r="O5" s="123" t="s">
        <v>390</v>
      </c>
      <c r="P5" s="145"/>
      <c r="Q5" s="143" t="s">
        <v>368</v>
      </c>
      <c r="R5" s="144"/>
      <c r="S5" s="143"/>
      <c r="T5" s="123" t="s">
        <v>369</v>
      </c>
    </row>
    <row r="6" spans="1:20" ht="30" x14ac:dyDescent="0.25">
      <c r="A6" s="8" t="str">
        <f>Sucesos_CatálogoReducido!B6</f>
        <v>EC.EDAR.2</v>
      </c>
      <c r="B6" s="9" t="str">
        <f>Sucesos_CatálogoReducido!C6</f>
        <v>Prácticas indebidas 
TRABAJADORES EDAR</v>
      </c>
      <c r="C6" s="36"/>
      <c r="D6" s="36"/>
      <c r="E6" s="136">
        <f>C6*(D6/3)</f>
        <v>0</v>
      </c>
      <c r="F6" s="171"/>
      <c r="G6" s="171"/>
      <c r="H6" s="175"/>
      <c r="I6" s="145"/>
      <c r="J6" s="146" t="s">
        <v>314</v>
      </c>
      <c r="K6" s="146" t="s">
        <v>375</v>
      </c>
      <c r="L6" s="146" t="s">
        <v>376</v>
      </c>
      <c r="M6" s="147" t="s">
        <v>394</v>
      </c>
      <c r="N6" s="148" t="s">
        <v>64</v>
      </c>
      <c r="O6" s="123" t="s">
        <v>390</v>
      </c>
      <c r="P6" s="145"/>
      <c r="Q6" s="143" t="s">
        <v>368</v>
      </c>
      <c r="R6" s="144"/>
      <c r="S6" s="143"/>
      <c r="T6" s="123" t="s">
        <v>369</v>
      </c>
    </row>
    <row r="7" spans="1:20" ht="30" x14ac:dyDescent="0.25">
      <c r="A7" s="14" t="str">
        <f>Sucesos_CatálogoReducido!B7</f>
        <v>EC.ERA.1</v>
      </c>
      <c r="B7" s="15" t="str">
        <f>Sucesos_CatálogoReducido!C7</f>
        <v>Prácticas indebidas
TRABAJADORES ERA</v>
      </c>
      <c r="C7" s="36"/>
      <c r="D7" s="36"/>
      <c r="E7" s="136">
        <f t="shared" ref="E7:E25" si="0">C7*(D7/3)</f>
        <v>0</v>
      </c>
      <c r="F7" s="172"/>
      <c r="G7" s="172"/>
      <c r="H7" s="174"/>
      <c r="I7" s="145"/>
      <c r="J7" s="146" t="s">
        <v>314</v>
      </c>
      <c r="K7" s="146" t="s">
        <v>375</v>
      </c>
      <c r="L7" s="146" t="s">
        <v>376</v>
      </c>
      <c r="M7" s="147" t="s">
        <v>394</v>
      </c>
      <c r="N7" s="148" t="s">
        <v>64</v>
      </c>
      <c r="O7" s="123" t="s">
        <v>390</v>
      </c>
      <c r="P7" s="145"/>
      <c r="Q7" s="143" t="s">
        <v>368</v>
      </c>
      <c r="R7" s="144"/>
      <c r="S7" s="143"/>
      <c r="T7" s="123" t="s">
        <v>369</v>
      </c>
    </row>
    <row r="8" spans="1:20" ht="92.25" x14ac:dyDescent="0.25">
      <c r="A8" s="38" t="str">
        <f>Sucesos_CatálogoReducido!B8</f>
        <v>EC.ERA.2.10</v>
      </c>
      <c r="B8" s="17" t="str">
        <f>Sucesos_CatálogoReducido!C8</f>
        <v>e.coli a la salida de la ERA &gt; 10</v>
      </c>
      <c r="C8" s="166"/>
      <c r="D8" s="166"/>
      <c r="E8" s="211">
        <f t="shared" si="0"/>
        <v>0</v>
      </c>
      <c r="F8" s="173"/>
      <c r="G8" s="173"/>
      <c r="H8" s="176"/>
      <c r="I8" s="142"/>
      <c r="J8" s="149" t="s">
        <v>314</v>
      </c>
      <c r="K8" s="149" t="s">
        <v>375</v>
      </c>
      <c r="L8" s="149" t="s">
        <v>376</v>
      </c>
      <c r="M8" s="151" t="s">
        <v>394</v>
      </c>
      <c r="N8" s="151" t="s">
        <v>64</v>
      </c>
      <c r="O8" s="162" t="s">
        <v>477</v>
      </c>
      <c r="P8" s="142"/>
      <c r="Q8" s="149"/>
      <c r="R8" s="149"/>
      <c r="S8" s="150" t="s">
        <v>112</v>
      </c>
      <c r="T8" s="162" t="s">
        <v>370</v>
      </c>
    </row>
    <row r="9" spans="1:20" ht="92.25" x14ac:dyDescent="0.25">
      <c r="A9" s="38" t="str">
        <f>Sucesos_CatálogoReducido!B9</f>
        <v>EC.ERA.2.100</v>
      </c>
      <c r="B9" s="17" t="str">
        <f>Sucesos_CatálogoReducido!C9</f>
        <v>e.coli a la salida de la ERA &gt; 100</v>
      </c>
      <c r="C9" s="166"/>
      <c r="D9" s="166"/>
      <c r="E9" s="211">
        <f t="shared" si="0"/>
        <v>0</v>
      </c>
      <c r="F9" s="173"/>
      <c r="G9" s="173"/>
      <c r="H9" s="176"/>
      <c r="I9" s="142"/>
      <c r="J9" s="149" t="s">
        <v>314</v>
      </c>
      <c r="K9" s="149" t="s">
        <v>375</v>
      </c>
      <c r="L9" s="149" t="s">
        <v>376</v>
      </c>
      <c r="M9" s="151" t="s">
        <v>394</v>
      </c>
      <c r="N9" s="151" t="s">
        <v>64</v>
      </c>
      <c r="O9" s="162" t="s">
        <v>477</v>
      </c>
      <c r="P9" s="142"/>
      <c r="Q9" s="149"/>
      <c r="R9" s="149"/>
      <c r="S9" s="150" t="s">
        <v>112</v>
      </c>
      <c r="T9" s="162" t="s">
        <v>370</v>
      </c>
    </row>
    <row r="10" spans="1:20" ht="92.25" x14ac:dyDescent="0.25">
      <c r="A10" s="38" t="str">
        <f>Sucesos_CatálogoReducido!B10</f>
        <v>EC.ERA.2.1000</v>
      </c>
      <c r="B10" s="17" t="str">
        <f>Sucesos_CatálogoReducido!C10</f>
        <v>e.coli a la salida de la ERA &gt; 1.000</v>
      </c>
      <c r="C10" s="166"/>
      <c r="D10" s="166"/>
      <c r="E10" s="211">
        <f t="shared" si="0"/>
        <v>0</v>
      </c>
      <c r="F10" s="173"/>
      <c r="G10" s="173"/>
      <c r="H10" s="176"/>
      <c r="I10" s="142"/>
      <c r="J10" s="149" t="s">
        <v>314</v>
      </c>
      <c r="K10" s="149" t="s">
        <v>375</v>
      </c>
      <c r="L10" s="149" t="s">
        <v>376</v>
      </c>
      <c r="M10" s="151" t="s">
        <v>394</v>
      </c>
      <c r="N10" s="151" t="s">
        <v>64</v>
      </c>
      <c r="O10" s="162" t="s">
        <v>477</v>
      </c>
      <c r="P10" s="142"/>
      <c r="Q10" s="149"/>
      <c r="R10" s="149"/>
      <c r="S10" s="150" t="s">
        <v>112</v>
      </c>
      <c r="T10" s="162" t="s">
        <v>370</v>
      </c>
    </row>
    <row r="11" spans="1:20" ht="92.25" x14ac:dyDescent="0.25">
      <c r="A11" s="55" t="str">
        <f>Sucesos_CatálogoReducido!B11</f>
        <v>EC.ERA.2.10000</v>
      </c>
      <c r="B11" s="17" t="str">
        <f>Sucesos_CatálogoReducido!C11</f>
        <v>e.coli a la salida de la ERA &gt; 10.000</v>
      </c>
      <c r="C11" s="166"/>
      <c r="D11" s="166"/>
      <c r="E11" s="211">
        <f t="shared" si="0"/>
        <v>0</v>
      </c>
      <c r="F11" s="173"/>
      <c r="G11" s="173"/>
      <c r="H11" s="176"/>
      <c r="I11" s="142"/>
      <c r="J11" s="149" t="s">
        <v>314</v>
      </c>
      <c r="K11" s="149" t="s">
        <v>375</v>
      </c>
      <c r="L11" s="149" t="s">
        <v>376</v>
      </c>
      <c r="M11" s="151" t="s">
        <v>394</v>
      </c>
      <c r="N11" s="151" t="s">
        <v>64</v>
      </c>
      <c r="O11" s="162" t="s">
        <v>477</v>
      </c>
      <c r="P11" s="142"/>
      <c r="Q11" s="149"/>
      <c r="R11" s="149"/>
      <c r="S11" s="150" t="s">
        <v>112</v>
      </c>
      <c r="T11" s="162" t="s">
        <v>370</v>
      </c>
    </row>
    <row r="12" spans="1:20" ht="92.25" x14ac:dyDescent="0.25">
      <c r="A12" s="58" t="str">
        <f>Sucesos_CatálogoReducido!B12</f>
        <v>EC.B.1.10</v>
      </c>
      <c r="B12" s="19" t="str">
        <f>Sucesos_CatálogoReducido!C12</f>
        <v>e.coli a la salida de la balsa &gt; 10</v>
      </c>
      <c r="C12" s="166"/>
      <c r="D12" s="166"/>
      <c r="E12" s="211">
        <f t="shared" si="0"/>
        <v>0</v>
      </c>
      <c r="F12" s="173"/>
      <c r="G12" s="173"/>
      <c r="H12" s="176"/>
      <c r="I12" s="142"/>
      <c r="J12" s="149" t="s">
        <v>314</v>
      </c>
      <c r="K12" s="149" t="s">
        <v>375</v>
      </c>
      <c r="L12" s="149" t="s">
        <v>376</v>
      </c>
      <c r="M12" s="151" t="s">
        <v>394</v>
      </c>
      <c r="N12" s="151" t="s">
        <v>64</v>
      </c>
      <c r="O12" s="162" t="s">
        <v>477</v>
      </c>
      <c r="P12" s="142"/>
      <c r="Q12" s="149"/>
      <c r="R12" s="149"/>
      <c r="S12" s="150" t="s">
        <v>112</v>
      </c>
      <c r="T12" s="162" t="s">
        <v>370</v>
      </c>
    </row>
    <row r="13" spans="1:20" ht="92.25" x14ac:dyDescent="0.25">
      <c r="A13" s="39" t="str">
        <f>Sucesos_CatálogoReducido!B13</f>
        <v>EC.B.1.100</v>
      </c>
      <c r="B13" s="19" t="str">
        <f>Sucesos_CatálogoReducido!C13</f>
        <v>e.coli a la salida de la balsa &gt; 100</v>
      </c>
      <c r="C13" s="166"/>
      <c r="D13" s="166"/>
      <c r="E13" s="211">
        <f t="shared" si="0"/>
        <v>0</v>
      </c>
      <c r="F13" s="173"/>
      <c r="G13" s="173"/>
      <c r="H13" s="176"/>
      <c r="I13" s="142"/>
      <c r="J13" s="149" t="s">
        <v>314</v>
      </c>
      <c r="K13" s="149" t="s">
        <v>375</v>
      </c>
      <c r="L13" s="149" t="s">
        <v>376</v>
      </c>
      <c r="M13" s="151" t="s">
        <v>394</v>
      </c>
      <c r="N13" s="151" t="s">
        <v>64</v>
      </c>
      <c r="O13" s="162" t="s">
        <v>477</v>
      </c>
      <c r="P13" s="142"/>
      <c r="Q13" s="149"/>
      <c r="R13" s="149"/>
      <c r="S13" s="150" t="s">
        <v>112</v>
      </c>
      <c r="T13" s="162" t="s">
        <v>370</v>
      </c>
    </row>
    <row r="14" spans="1:20" ht="92.25" x14ac:dyDescent="0.25">
      <c r="A14" s="39" t="str">
        <f>Sucesos_CatálogoReducido!B14</f>
        <v>EC.B.1.1000</v>
      </c>
      <c r="B14" s="19" t="str">
        <f>Sucesos_CatálogoReducido!C14</f>
        <v>e.coli a la salida de la balsa &gt; 1.000</v>
      </c>
      <c r="C14" s="166"/>
      <c r="D14" s="166"/>
      <c r="E14" s="211">
        <f t="shared" si="0"/>
        <v>0</v>
      </c>
      <c r="F14" s="173"/>
      <c r="G14" s="173"/>
      <c r="H14" s="176"/>
      <c r="I14" s="142"/>
      <c r="J14" s="149" t="s">
        <v>314</v>
      </c>
      <c r="K14" s="149" t="s">
        <v>375</v>
      </c>
      <c r="L14" s="149" t="s">
        <v>376</v>
      </c>
      <c r="M14" s="151" t="s">
        <v>394</v>
      </c>
      <c r="N14" s="151" t="s">
        <v>64</v>
      </c>
      <c r="O14" s="162" t="s">
        <v>477</v>
      </c>
      <c r="P14" s="142"/>
      <c r="Q14" s="149"/>
      <c r="R14" s="149"/>
      <c r="S14" s="150" t="s">
        <v>112</v>
      </c>
      <c r="T14" s="162" t="s">
        <v>370</v>
      </c>
    </row>
    <row r="15" spans="1:20" ht="92.25" x14ac:dyDescent="0.25">
      <c r="A15" s="39" t="str">
        <f>Sucesos_CatálogoReducido!B15</f>
        <v>EC.B.1.10000</v>
      </c>
      <c r="B15" s="19" t="str">
        <f>Sucesos_CatálogoReducido!C15</f>
        <v>e.coli a la salida de la balsa &gt; 10.000</v>
      </c>
      <c r="C15" s="166"/>
      <c r="D15" s="166"/>
      <c r="E15" s="211">
        <f t="shared" si="0"/>
        <v>0</v>
      </c>
      <c r="F15" s="173"/>
      <c r="G15" s="173"/>
      <c r="H15" s="176"/>
      <c r="I15" s="142"/>
      <c r="J15" s="149" t="s">
        <v>314</v>
      </c>
      <c r="K15" s="149" t="s">
        <v>375</v>
      </c>
      <c r="L15" s="149" t="s">
        <v>376</v>
      </c>
      <c r="M15" s="151" t="s">
        <v>394</v>
      </c>
      <c r="N15" s="151" t="s">
        <v>64</v>
      </c>
      <c r="O15" s="162" t="s">
        <v>392</v>
      </c>
      <c r="P15" s="142"/>
      <c r="Q15" s="149"/>
      <c r="R15" s="149"/>
      <c r="S15" s="150" t="s">
        <v>112</v>
      </c>
      <c r="T15" s="162" t="s">
        <v>370</v>
      </c>
    </row>
    <row r="16" spans="1:20" ht="38.25" x14ac:dyDescent="0.25">
      <c r="A16" s="19" t="str">
        <f>Sucesos_CatálogoReducido!B16</f>
        <v>EC.B.2a</v>
      </c>
      <c r="B16" s="19" t="str">
        <f>Sucesos_CatálogoReducido!C16</f>
        <v xml:space="preserve"> Malas prácticas
OPERARIOS ALMACENAMIENTO</v>
      </c>
      <c r="C16" s="36"/>
      <c r="D16" s="36"/>
      <c r="E16" s="136">
        <f t="shared" si="0"/>
        <v>0</v>
      </c>
      <c r="F16" s="172"/>
      <c r="G16" s="172"/>
      <c r="H16" s="174"/>
      <c r="I16" s="145"/>
      <c r="J16" s="146" t="s">
        <v>314</v>
      </c>
      <c r="K16" s="146" t="s">
        <v>375</v>
      </c>
      <c r="L16" s="146" t="s">
        <v>376</v>
      </c>
      <c r="M16" s="147" t="s">
        <v>394</v>
      </c>
      <c r="N16" s="148" t="s">
        <v>64</v>
      </c>
      <c r="O16" s="123" t="s">
        <v>391</v>
      </c>
      <c r="P16" s="145"/>
      <c r="Q16" s="144"/>
      <c r="R16" s="144"/>
      <c r="S16" s="143" t="s">
        <v>112</v>
      </c>
      <c r="T16" s="123" t="s">
        <v>369</v>
      </c>
    </row>
    <row r="17" spans="1:20" ht="38.25" x14ac:dyDescent="0.25">
      <c r="A17" s="19" t="str">
        <f>Sucesos_CatálogoReducido!B17</f>
        <v>EC.B.2b</v>
      </c>
      <c r="B17" s="19" t="str">
        <f>Sucesos_CatálogoReducido!C17</f>
        <v>Malas prácticas
COMUNIDAD LOCAL</v>
      </c>
      <c r="C17" s="36"/>
      <c r="D17" s="36"/>
      <c r="E17" s="136">
        <f t="shared" si="0"/>
        <v>0</v>
      </c>
      <c r="F17" s="172"/>
      <c r="G17" s="172"/>
      <c r="H17" s="174"/>
      <c r="I17" s="145"/>
      <c r="J17" s="146" t="s">
        <v>314</v>
      </c>
      <c r="K17" s="146" t="s">
        <v>375</v>
      </c>
      <c r="L17" s="146" t="s">
        <v>376</v>
      </c>
      <c r="M17" s="147" t="s">
        <v>394</v>
      </c>
      <c r="N17" s="148" t="s">
        <v>64</v>
      </c>
      <c r="O17" s="123" t="s">
        <v>391</v>
      </c>
      <c r="P17" s="145"/>
      <c r="Q17" s="144"/>
      <c r="R17" s="144"/>
      <c r="S17" s="143" t="s">
        <v>112</v>
      </c>
      <c r="T17" s="123" t="s">
        <v>369</v>
      </c>
    </row>
    <row r="18" spans="1:20" ht="38.25" x14ac:dyDescent="0.25">
      <c r="A18" s="22" t="str">
        <f>Sucesos_CatálogoReducido!B18</f>
        <v>EC.D.1a</v>
      </c>
      <c r="B18" s="22" t="str">
        <f>Sucesos_CatálogoReducido!C18</f>
        <v>Malas prácticas
 OPERARIOS DISTRIBUCIÓN</v>
      </c>
      <c r="C18" s="36"/>
      <c r="D18" s="36"/>
      <c r="E18" s="136">
        <f t="shared" si="0"/>
        <v>0</v>
      </c>
      <c r="F18" s="172"/>
      <c r="G18" s="172"/>
      <c r="H18" s="174"/>
      <c r="I18" s="145"/>
      <c r="J18" s="146" t="s">
        <v>314</v>
      </c>
      <c r="K18" s="146" t="s">
        <v>375</v>
      </c>
      <c r="L18" s="146" t="s">
        <v>376</v>
      </c>
      <c r="M18" s="147" t="s">
        <v>394</v>
      </c>
      <c r="N18" s="148" t="s">
        <v>64</v>
      </c>
      <c r="O18" s="123" t="s">
        <v>391</v>
      </c>
      <c r="P18" s="145"/>
      <c r="Q18" s="144"/>
      <c r="R18" s="144"/>
      <c r="S18" s="143" t="s">
        <v>112</v>
      </c>
      <c r="T18" s="123" t="s">
        <v>369</v>
      </c>
    </row>
    <row r="19" spans="1:20" ht="38.25" x14ac:dyDescent="0.25">
      <c r="A19" s="22" t="str">
        <f>Sucesos_CatálogoReducido!B19</f>
        <v>EC.D.1b</v>
      </c>
      <c r="B19" s="22" t="str">
        <f>Sucesos_CatálogoReducido!C19</f>
        <v>Malas prácticas
COMUNIDAD LOCAL</v>
      </c>
      <c r="C19" s="36"/>
      <c r="D19" s="36"/>
      <c r="E19" s="136">
        <f t="shared" si="0"/>
        <v>0</v>
      </c>
      <c r="F19" s="172"/>
      <c r="G19" s="172"/>
      <c r="H19" s="174"/>
      <c r="I19" s="145"/>
      <c r="J19" s="146" t="s">
        <v>314</v>
      </c>
      <c r="K19" s="146" t="s">
        <v>375</v>
      </c>
      <c r="L19" s="146" t="s">
        <v>376</v>
      </c>
      <c r="M19" s="147" t="s">
        <v>394</v>
      </c>
      <c r="N19" s="148" t="s">
        <v>64</v>
      </c>
      <c r="O19" s="123" t="s">
        <v>391</v>
      </c>
      <c r="P19" s="145"/>
      <c r="Q19" s="144"/>
      <c r="R19" s="144"/>
      <c r="S19" s="143" t="s">
        <v>112</v>
      </c>
      <c r="T19" s="123" t="s">
        <v>369</v>
      </c>
    </row>
    <row r="20" spans="1:20" ht="45" x14ac:dyDescent="0.25">
      <c r="A20" s="22" t="str">
        <f>Sucesos_CatálogoReducido!B20</f>
        <v>EC.D.2</v>
      </c>
      <c r="B20" s="22" t="str">
        <f>Sucesos_CatálogoReducido!C20</f>
        <v>Encharcamientos por rotura de conducciones
COMUNIDAD LOCAL - AGRICULTORES</v>
      </c>
      <c r="C20" s="36"/>
      <c r="D20" s="36"/>
      <c r="E20" s="136">
        <f t="shared" si="0"/>
        <v>0</v>
      </c>
      <c r="F20" s="172"/>
      <c r="G20" s="172"/>
      <c r="H20" s="174"/>
      <c r="I20" s="145"/>
      <c r="J20" s="146" t="s">
        <v>314</v>
      </c>
      <c r="K20" s="146" t="s">
        <v>375</v>
      </c>
      <c r="L20" s="146" t="s">
        <v>376</v>
      </c>
      <c r="M20" s="147" t="s">
        <v>394</v>
      </c>
      <c r="N20" s="148" t="s">
        <v>64</v>
      </c>
      <c r="O20" s="123" t="s">
        <v>391</v>
      </c>
      <c r="P20" s="145"/>
      <c r="Q20" s="144"/>
      <c r="R20" s="144"/>
      <c r="S20" s="143" t="s">
        <v>112</v>
      </c>
      <c r="T20" s="123" t="s">
        <v>369</v>
      </c>
    </row>
    <row r="21" spans="1:20" ht="38.25" x14ac:dyDescent="0.25">
      <c r="A21" s="24" t="str">
        <f>Sucesos_CatálogoReducido!B21</f>
        <v>EC.R.1</v>
      </c>
      <c r="B21" s="25" t="str">
        <f>Sucesos_CatálogoReducido!C21</f>
        <v>Malas prácticas
AGRICULTORES</v>
      </c>
      <c r="C21" s="36"/>
      <c r="D21" s="36"/>
      <c r="E21" s="136">
        <f t="shared" si="0"/>
        <v>0</v>
      </c>
      <c r="F21" s="172"/>
      <c r="G21" s="172"/>
      <c r="H21" s="174"/>
      <c r="I21" s="145"/>
      <c r="J21" s="146" t="s">
        <v>314</v>
      </c>
      <c r="K21" s="146" t="s">
        <v>375</v>
      </c>
      <c r="L21" s="146" t="s">
        <v>376</v>
      </c>
      <c r="M21" s="147" t="s">
        <v>394</v>
      </c>
      <c r="N21" s="148" t="s">
        <v>64</v>
      </c>
      <c r="O21" s="123" t="s">
        <v>391</v>
      </c>
      <c r="P21" s="145"/>
      <c r="Q21" s="144"/>
      <c r="R21" s="144"/>
      <c r="S21" s="143" t="s">
        <v>112</v>
      </c>
      <c r="T21" s="123" t="s">
        <v>369</v>
      </c>
    </row>
    <row r="22" spans="1:20" ht="45" x14ac:dyDescent="0.25">
      <c r="A22" s="24" t="str">
        <f>Sucesos_CatálogoReducido!B22</f>
        <v>EC.R.2</v>
      </c>
      <c r="B22" s="25" t="str">
        <f>Sucesos_CatálogoReducido!C22</f>
        <v>Riego por aspersión en jornadas de viento
AGRICULTORES - COMUNIDAD LOCAL</v>
      </c>
      <c r="C22" s="36"/>
      <c r="D22" s="36"/>
      <c r="E22" s="136">
        <f t="shared" si="0"/>
        <v>0</v>
      </c>
      <c r="F22" s="172"/>
      <c r="G22" s="172"/>
      <c r="H22" s="174"/>
      <c r="I22" s="145"/>
      <c r="J22" s="146" t="s">
        <v>314</v>
      </c>
      <c r="K22" s="146" t="s">
        <v>375</v>
      </c>
      <c r="L22" s="146" t="s">
        <v>376</v>
      </c>
      <c r="M22" s="147" t="s">
        <v>394</v>
      </c>
      <c r="N22" s="148" t="s">
        <v>64</v>
      </c>
      <c r="O22" s="123" t="s">
        <v>391</v>
      </c>
      <c r="P22" s="145"/>
      <c r="Q22" s="144"/>
      <c r="R22" s="144"/>
      <c r="S22" s="143" t="s">
        <v>112</v>
      </c>
      <c r="T22" s="123" t="s">
        <v>369</v>
      </c>
    </row>
    <row r="23" spans="1:20" ht="38.25" x14ac:dyDescent="0.25">
      <c r="A23" s="24" t="str">
        <f>Sucesos_CatálogoReducido!B23</f>
        <v>EC.R.3a</v>
      </c>
      <c r="B23" s="25" t="str">
        <f>Sucesos_CatálogoReducido!C23</f>
        <v>Usos no incluidos en la concesión
COMUNIDAD LOCAL</v>
      </c>
      <c r="C23" s="36"/>
      <c r="D23" s="36"/>
      <c r="E23" s="136">
        <f t="shared" si="0"/>
        <v>0</v>
      </c>
      <c r="F23" s="172"/>
      <c r="G23" s="172"/>
      <c r="H23" s="174"/>
      <c r="I23" s="145"/>
      <c r="J23" s="146" t="s">
        <v>314</v>
      </c>
      <c r="K23" s="146" t="s">
        <v>375</v>
      </c>
      <c r="L23" s="146" t="s">
        <v>376</v>
      </c>
      <c r="M23" s="147" t="s">
        <v>394</v>
      </c>
      <c r="N23" s="148" t="s">
        <v>64</v>
      </c>
      <c r="O23" s="123" t="s">
        <v>391</v>
      </c>
      <c r="P23" s="145"/>
      <c r="Q23" s="144"/>
      <c r="R23" s="144"/>
      <c r="S23" s="143" t="s">
        <v>112</v>
      </c>
      <c r="T23" s="123" t="s">
        <v>369</v>
      </c>
    </row>
    <row r="24" spans="1:20" ht="51" x14ac:dyDescent="0.25">
      <c r="A24" s="24" t="str">
        <f>Sucesos_CatálogoReducido!B24</f>
        <v>EC.R.3b</v>
      </c>
      <c r="B24" s="25" t="str">
        <f>Sucesos_CatálogoReducido!C24</f>
        <v>Usos no incluidos en la concesión
CONSUMIDOR</v>
      </c>
      <c r="C24" s="36"/>
      <c r="D24" s="36"/>
      <c r="E24" s="136">
        <f t="shared" si="0"/>
        <v>0</v>
      </c>
      <c r="F24" s="172"/>
      <c r="G24" s="172"/>
      <c r="H24" s="174"/>
      <c r="I24" s="145"/>
      <c r="J24" s="149" t="s">
        <v>314</v>
      </c>
      <c r="K24" s="149" t="s">
        <v>375</v>
      </c>
      <c r="L24" s="149" t="s">
        <v>376</v>
      </c>
      <c r="M24" s="151" t="s">
        <v>394</v>
      </c>
      <c r="N24" s="151" t="s">
        <v>64</v>
      </c>
      <c r="O24" s="162" t="s">
        <v>393</v>
      </c>
      <c r="P24" s="145"/>
      <c r="Q24" s="149"/>
      <c r="R24" s="149"/>
      <c r="S24" s="150" t="s">
        <v>112</v>
      </c>
      <c r="T24" s="162" t="s">
        <v>370</v>
      </c>
    </row>
    <row r="25" spans="1:20" ht="51" x14ac:dyDescent="0.25">
      <c r="A25" s="24" t="str">
        <f>Sucesos_CatálogoReducido!B25</f>
        <v>EC.R.4</v>
      </c>
      <c r="B25" s="25" t="str">
        <f>Sucesos_CatálogoReducido!C25</f>
        <v>Cambio en el tipo de riego
CONSUMIDOR</v>
      </c>
      <c r="C25" s="36"/>
      <c r="D25" s="36"/>
      <c r="E25" s="136">
        <f t="shared" si="0"/>
        <v>0</v>
      </c>
      <c r="F25" s="172"/>
      <c r="G25" s="172"/>
      <c r="H25" s="174"/>
      <c r="I25" s="145"/>
      <c r="J25" s="149" t="s">
        <v>314</v>
      </c>
      <c r="K25" s="149" t="s">
        <v>375</v>
      </c>
      <c r="L25" s="149" t="s">
        <v>376</v>
      </c>
      <c r="M25" s="151" t="s">
        <v>394</v>
      </c>
      <c r="N25" s="151" t="s">
        <v>64</v>
      </c>
      <c r="O25" s="162" t="s">
        <v>393</v>
      </c>
      <c r="P25" s="145"/>
      <c r="Q25" s="149"/>
      <c r="R25" s="149"/>
      <c r="S25" s="150" t="s">
        <v>112</v>
      </c>
      <c r="T25" s="162" t="s">
        <v>370</v>
      </c>
    </row>
  </sheetData>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1"/>
  <sheetViews>
    <sheetView zoomScale="145" zoomScaleNormal="145" workbookViewId="0">
      <selection activeCell="A2" sqref="A2:B4"/>
    </sheetView>
  </sheetViews>
  <sheetFormatPr baseColWidth="10" defaultRowHeight="15" x14ac:dyDescent="0.25"/>
  <cols>
    <col min="1" max="1" width="18.85546875" style="74" customWidth="1"/>
  </cols>
  <sheetData>
    <row r="2" spans="1:7" x14ac:dyDescent="0.25">
      <c r="A2" s="240" t="s">
        <v>142</v>
      </c>
      <c r="B2" s="240"/>
      <c r="C2" s="240" t="s">
        <v>141</v>
      </c>
      <c r="D2" s="240"/>
      <c r="E2" s="240"/>
      <c r="F2" s="240"/>
      <c r="G2" s="240"/>
    </row>
    <row r="3" spans="1:7" x14ac:dyDescent="0.25">
      <c r="A3" s="240"/>
      <c r="B3" s="240"/>
      <c r="C3" s="68" t="s">
        <v>140</v>
      </c>
      <c r="D3" s="68" t="s">
        <v>139</v>
      </c>
      <c r="E3" s="68" t="s">
        <v>138</v>
      </c>
      <c r="F3" s="68" t="s">
        <v>137</v>
      </c>
      <c r="G3" s="68" t="s">
        <v>136</v>
      </c>
    </row>
    <row r="4" spans="1:7" x14ac:dyDescent="0.25">
      <c r="A4" s="240"/>
      <c r="B4" s="240"/>
      <c r="C4" s="67">
        <v>1</v>
      </c>
      <c r="D4" s="67">
        <v>2</v>
      </c>
      <c r="E4" s="67">
        <v>4</v>
      </c>
      <c r="F4" s="67">
        <v>8</v>
      </c>
      <c r="G4" s="67">
        <v>16</v>
      </c>
    </row>
    <row r="5" spans="1:7" x14ac:dyDescent="0.25">
      <c r="A5" s="73" t="s">
        <v>135</v>
      </c>
      <c r="B5" s="65">
        <v>1</v>
      </c>
      <c r="C5" s="66">
        <f>C$4*$B5</f>
        <v>1</v>
      </c>
      <c r="D5" s="66">
        <f t="shared" ref="D5:G9" si="0">D$4*$B5</f>
        <v>2</v>
      </c>
      <c r="E5" s="66">
        <f t="shared" si="0"/>
        <v>4</v>
      </c>
      <c r="F5" s="66">
        <f t="shared" si="0"/>
        <v>8</v>
      </c>
      <c r="G5" s="66">
        <f t="shared" si="0"/>
        <v>16</v>
      </c>
    </row>
    <row r="6" spans="1:7" x14ac:dyDescent="0.25">
      <c r="A6" s="73" t="s">
        <v>58</v>
      </c>
      <c r="B6" s="65">
        <v>2</v>
      </c>
      <c r="C6" s="65">
        <f t="shared" ref="C6:C9" si="1">C$4*$B6</f>
        <v>2</v>
      </c>
      <c r="D6" s="65">
        <f t="shared" si="0"/>
        <v>4</v>
      </c>
      <c r="E6" s="65">
        <f t="shared" si="0"/>
        <v>8</v>
      </c>
      <c r="F6" s="65">
        <f t="shared" si="0"/>
        <v>16</v>
      </c>
      <c r="G6" s="65">
        <f t="shared" si="0"/>
        <v>32</v>
      </c>
    </row>
    <row r="7" spans="1:7" x14ac:dyDescent="0.25">
      <c r="A7" s="73" t="s">
        <v>59</v>
      </c>
      <c r="B7" s="65">
        <v>3</v>
      </c>
      <c r="C7" s="65">
        <f t="shared" si="1"/>
        <v>3</v>
      </c>
      <c r="D7" s="65">
        <f t="shared" si="0"/>
        <v>6</v>
      </c>
      <c r="E7" s="65">
        <f t="shared" si="0"/>
        <v>12</v>
      </c>
      <c r="F7" s="65">
        <f t="shared" si="0"/>
        <v>24</v>
      </c>
      <c r="G7" s="65">
        <f t="shared" si="0"/>
        <v>48</v>
      </c>
    </row>
    <row r="8" spans="1:7" x14ac:dyDescent="0.25">
      <c r="A8" s="73" t="s">
        <v>60</v>
      </c>
      <c r="B8" s="65">
        <v>4</v>
      </c>
      <c r="C8" s="65">
        <f t="shared" si="1"/>
        <v>4</v>
      </c>
      <c r="D8" s="65">
        <f t="shared" si="0"/>
        <v>8</v>
      </c>
      <c r="E8" s="65">
        <f t="shared" si="0"/>
        <v>16</v>
      </c>
      <c r="F8" s="65">
        <f t="shared" si="0"/>
        <v>32</v>
      </c>
      <c r="G8" s="65">
        <f t="shared" si="0"/>
        <v>64</v>
      </c>
    </row>
    <row r="9" spans="1:7" x14ac:dyDescent="0.25">
      <c r="A9" s="73" t="s">
        <v>134</v>
      </c>
      <c r="B9" s="65">
        <v>5</v>
      </c>
      <c r="C9" s="64">
        <f t="shared" si="1"/>
        <v>5</v>
      </c>
      <c r="D9" s="64">
        <f t="shared" si="0"/>
        <v>10</v>
      </c>
      <c r="E9" s="64">
        <f t="shared" si="0"/>
        <v>20</v>
      </c>
      <c r="F9" s="64">
        <f t="shared" si="0"/>
        <v>40</v>
      </c>
      <c r="G9" s="64">
        <f t="shared" si="0"/>
        <v>80</v>
      </c>
    </row>
    <row r="10" spans="1:7" x14ac:dyDescent="0.25">
      <c r="A10" s="73" t="s">
        <v>46</v>
      </c>
      <c r="B10" s="69" t="s">
        <v>143</v>
      </c>
      <c r="C10" s="65" t="s">
        <v>144</v>
      </c>
      <c r="D10" s="241" t="s">
        <v>145</v>
      </c>
      <c r="E10" s="241"/>
      <c r="F10" s="65" t="s">
        <v>146</v>
      </c>
      <c r="G10" s="65" t="s">
        <v>147</v>
      </c>
    </row>
    <row r="11" spans="1:7" x14ac:dyDescent="0.25">
      <c r="A11" s="73" t="s">
        <v>148</v>
      </c>
      <c r="B11" s="65"/>
      <c r="C11" s="70" t="s">
        <v>149</v>
      </c>
      <c r="D11" s="242" t="s">
        <v>150</v>
      </c>
      <c r="E11" s="242"/>
      <c r="F11" s="71" t="s">
        <v>151</v>
      </c>
      <c r="G11" s="72" t="s">
        <v>152</v>
      </c>
    </row>
  </sheetData>
  <mergeCells count="4">
    <mergeCell ref="A2:B4"/>
    <mergeCell ref="C2:G2"/>
    <mergeCell ref="D10:E10"/>
    <mergeCell ref="D11:E11"/>
  </mergeCells>
  <conditionalFormatting sqref="C5:G9">
    <cfRule type="cellIs" dxfId="3" priority="1" operator="greaterThan">
      <formula>32</formula>
    </cfRule>
    <cfRule type="cellIs" dxfId="2" priority="2" operator="between">
      <formula>13</formula>
      <formula>32</formula>
    </cfRule>
    <cfRule type="cellIs" dxfId="1" priority="3" operator="between">
      <formula>7</formula>
      <formula>12</formula>
    </cfRule>
    <cfRule type="cellIs" dxfId="0" priority="4" operator="lessThanOrEqual">
      <formula>6</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6"/>
  <sheetViews>
    <sheetView zoomScaleNormal="100" workbookViewId="0">
      <selection activeCell="E5" sqref="E5"/>
    </sheetView>
  </sheetViews>
  <sheetFormatPr baseColWidth="10" defaultColWidth="11.42578125" defaultRowHeight="14.25" x14ac:dyDescent="0.25"/>
  <cols>
    <col min="1" max="1" width="21.140625" style="27" customWidth="1"/>
    <col min="2" max="2" width="24.85546875" style="27" customWidth="1"/>
    <col min="3" max="3" width="10.140625" style="27" customWidth="1"/>
    <col min="4" max="4" width="10.42578125" style="27" customWidth="1"/>
    <col min="5" max="5" width="9.140625" style="27" customWidth="1"/>
    <col min="6" max="6" width="11.42578125" style="27" customWidth="1"/>
    <col min="7" max="9" width="20.140625" style="27" customWidth="1"/>
    <col min="10" max="10" width="28.28515625" style="27" customWidth="1"/>
    <col min="11" max="11" width="11.42578125" style="27" customWidth="1"/>
    <col min="12" max="16" width="11.7109375" style="27" customWidth="1"/>
    <col min="17" max="17" width="15.5703125" style="27" customWidth="1"/>
    <col min="18" max="18" width="11.42578125" style="27" customWidth="1"/>
    <col min="19" max="19" width="15.28515625" style="27" customWidth="1"/>
    <col min="20" max="22" width="11.42578125" style="27" customWidth="1"/>
    <col min="23" max="23" width="12.28515625" style="27" customWidth="1"/>
    <col min="24" max="24" width="53.28515625" style="27" customWidth="1"/>
    <col min="25" max="25" width="11.42578125" style="27" customWidth="1"/>
    <col min="26" max="26" width="30.5703125" style="27" customWidth="1"/>
    <col min="27" max="29" width="6.28515625" style="27" customWidth="1"/>
    <col min="30" max="30" width="31.85546875" style="27" customWidth="1"/>
    <col min="31" max="31" width="65.28515625" style="27" customWidth="1"/>
    <col min="32" max="16384" width="11.42578125" style="27"/>
  </cols>
  <sheetData>
    <row r="1" spans="1:31" ht="40.5" customHeight="1" x14ac:dyDescent="0.25">
      <c r="L1" s="122"/>
      <c r="M1" s="121"/>
      <c r="N1" s="121"/>
      <c r="O1" s="121"/>
      <c r="P1" s="121"/>
      <c r="Q1" s="122"/>
      <c r="R1" s="121"/>
      <c r="S1" s="122"/>
      <c r="T1" s="121"/>
      <c r="U1" s="121"/>
      <c r="V1" s="122" t="s">
        <v>389</v>
      </c>
      <c r="W1" s="121"/>
      <c r="X1" s="121"/>
      <c r="Y1" s="122"/>
      <c r="Z1" s="121"/>
      <c r="AA1" s="121"/>
      <c r="AB1" s="121"/>
      <c r="AC1" s="121"/>
      <c r="AD1" s="122"/>
      <c r="AE1" s="121"/>
    </row>
    <row r="2" spans="1:31" ht="47.25" customHeight="1" x14ac:dyDescent="0.4">
      <c r="C2" s="41"/>
      <c r="D2" s="41"/>
      <c r="E2" s="41"/>
      <c r="L2" s="34"/>
      <c r="M2" s="34"/>
      <c r="N2" s="34" t="s">
        <v>379</v>
      </c>
      <c r="O2" s="34"/>
      <c r="P2" s="34"/>
      <c r="Q2" s="34"/>
      <c r="S2" s="34"/>
      <c r="T2" s="34"/>
      <c r="U2" s="34"/>
      <c r="V2" s="34" t="s">
        <v>364</v>
      </c>
      <c r="W2" s="34"/>
      <c r="X2" s="34"/>
      <c r="Y2" s="29"/>
      <c r="Z2" s="34"/>
      <c r="AA2" s="34"/>
      <c r="AB2" s="34" t="s">
        <v>365</v>
      </c>
      <c r="AC2" s="34"/>
      <c r="AD2" s="34"/>
      <c r="AE2" s="34"/>
    </row>
    <row r="3" spans="1:31" s="32" customFormat="1" ht="50.25" customHeight="1" x14ac:dyDescent="0.2">
      <c r="A3" s="60" t="s">
        <v>0</v>
      </c>
      <c r="B3" s="31"/>
      <c r="C3" s="44"/>
      <c r="D3" s="45" t="s">
        <v>62</v>
      </c>
      <c r="E3" s="46"/>
      <c r="G3" s="44"/>
      <c r="H3" s="47" t="s">
        <v>63</v>
      </c>
      <c r="I3" s="48"/>
      <c r="J3" s="46"/>
      <c r="L3" s="108" t="s">
        <v>57</v>
      </c>
      <c r="M3" s="108" t="s">
        <v>58</v>
      </c>
      <c r="N3" s="108" t="s">
        <v>59</v>
      </c>
      <c r="O3" s="108" t="s">
        <v>60</v>
      </c>
      <c r="P3" s="109" t="s">
        <v>61</v>
      </c>
      <c r="Q3" s="108"/>
      <c r="S3" s="108" t="s">
        <v>57</v>
      </c>
      <c r="T3" s="108" t="s">
        <v>58</v>
      </c>
      <c r="U3" s="108" t="s">
        <v>59</v>
      </c>
      <c r="V3" s="108" t="s">
        <v>60</v>
      </c>
      <c r="W3" s="109" t="s">
        <v>61</v>
      </c>
      <c r="X3" s="110"/>
      <c r="Y3" s="29"/>
      <c r="Z3" s="108" t="s">
        <v>57</v>
      </c>
      <c r="AA3" s="108" t="s">
        <v>58</v>
      </c>
      <c r="AB3" s="108" t="s">
        <v>59</v>
      </c>
      <c r="AC3" s="108" t="s">
        <v>60</v>
      </c>
      <c r="AD3" s="109" t="s">
        <v>61</v>
      </c>
      <c r="AE3" s="30"/>
    </row>
    <row r="4" spans="1:31" s="32" customFormat="1" ht="32.25" customHeight="1" x14ac:dyDescent="0.2">
      <c r="A4" s="31" t="s">
        <v>9</v>
      </c>
      <c r="B4" s="31" t="s">
        <v>10</v>
      </c>
      <c r="C4" s="40" t="s">
        <v>102</v>
      </c>
      <c r="D4" s="40" t="s">
        <v>318</v>
      </c>
      <c r="E4" s="40" t="s">
        <v>319</v>
      </c>
      <c r="F4" s="49" t="s">
        <v>317</v>
      </c>
      <c r="G4" s="40" t="s">
        <v>102</v>
      </c>
      <c r="H4" s="40" t="s">
        <v>318</v>
      </c>
      <c r="I4" s="40" t="s">
        <v>319</v>
      </c>
      <c r="J4" s="40" t="s">
        <v>2</v>
      </c>
      <c r="L4" s="30">
        <v>1</v>
      </c>
      <c r="M4" s="30">
        <v>2</v>
      </c>
      <c r="N4" s="30">
        <v>3</v>
      </c>
      <c r="O4" s="30">
        <v>4</v>
      </c>
      <c r="P4" s="33">
        <v>5</v>
      </c>
      <c r="Q4" s="30" t="s">
        <v>66</v>
      </c>
      <c r="S4" s="30">
        <v>1</v>
      </c>
      <c r="T4" s="30">
        <v>2</v>
      </c>
      <c r="U4" s="30">
        <v>3</v>
      </c>
      <c r="V4" s="30">
        <v>4</v>
      </c>
      <c r="W4" s="33">
        <v>5</v>
      </c>
      <c r="X4" s="30" t="s">
        <v>66</v>
      </c>
      <c r="Y4" s="29"/>
      <c r="Z4" s="30">
        <f>S4</f>
        <v>1</v>
      </c>
      <c r="AA4" s="30">
        <f t="shared" ref="AA4:AD4" si="0">T4</f>
        <v>2</v>
      </c>
      <c r="AB4" s="30">
        <f t="shared" si="0"/>
        <v>3</v>
      </c>
      <c r="AC4" s="30">
        <f t="shared" si="0"/>
        <v>4</v>
      </c>
      <c r="AD4" s="30">
        <f t="shared" si="0"/>
        <v>5</v>
      </c>
      <c r="AE4" s="30" t="s">
        <v>66</v>
      </c>
    </row>
    <row r="5" spans="1:31" ht="65.25" customHeight="1" x14ac:dyDescent="0.25">
      <c r="A5" s="8" t="str">
        <f>Sucesos_CatálogoReducido!B5</f>
        <v>EC.EDAR.1</v>
      </c>
      <c r="B5" s="9" t="str">
        <f>Sucesos_CatálogoReducido!C5</f>
        <v>Prácticas indebidas
TRABAJADORES EDAR-ERA</v>
      </c>
      <c r="C5" s="196">
        <v>1</v>
      </c>
      <c r="D5" s="196">
        <v>5</v>
      </c>
      <c r="E5" s="196">
        <v>1</v>
      </c>
      <c r="F5" s="50">
        <f>(C5*D5*E5)^(1/3)</f>
        <v>1.7099759466766968</v>
      </c>
      <c r="G5" s="197" t="str">
        <f>L5</f>
        <v>2 vez cada 5 años</v>
      </c>
      <c r="H5" s="197" t="str">
        <f>W5</f>
        <v>0-25 %</v>
      </c>
      <c r="I5" s="197" t="str">
        <f>Z5</f>
        <v>Trabajador con formación
Existencia de plan de explotación en la EDAR</v>
      </c>
      <c r="J5" s="164"/>
      <c r="K5" s="98"/>
      <c r="L5" s="99" t="s">
        <v>337</v>
      </c>
      <c r="M5" s="99" t="s">
        <v>338</v>
      </c>
      <c r="N5" s="99" t="s">
        <v>339</v>
      </c>
      <c r="O5" s="99" t="s">
        <v>335</v>
      </c>
      <c r="P5" s="100" t="s">
        <v>336</v>
      </c>
      <c r="Q5" s="105" t="s">
        <v>302</v>
      </c>
      <c r="R5" s="98"/>
      <c r="S5" s="104" t="s">
        <v>68</v>
      </c>
      <c r="T5" s="104" t="s">
        <v>67</v>
      </c>
      <c r="U5" s="104" t="s">
        <v>69</v>
      </c>
      <c r="V5" s="104" t="s">
        <v>70</v>
      </c>
      <c r="W5" s="104" t="s">
        <v>71</v>
      </c>
      <c r="X5" s="161" t="s">
        <v>384</v>
      </c>
      <c r="Y5" s="98"/>
      <c r="Z5" s="101" t="s">
        <v>65</v>
      </c>
      <c r="AA5" s="101"/>
      <c r="AB5" s="101"/>
      <c r="AC5" s="101"/>
      <c r="AD5" s="102"/>
      <c r="AE5" s="105" t="s">
        <v>387</v>
      </c>
    </row>
    <row r="6" spans="1:31" ht="85.5" customHeight="1" x14ac:dyDescent="0.25">
      <c r="A6" s="8" t="str">
        <f>Sucesos_CatálogoReducido!B6</f>
        <v>EC.EDAR.2</v>
      </c>
      <c r="B6" s="9" t="str">
        <f>Sucesos_CatálogoReducido!C6</f>
        <v>Prácticas indebidas 
TRABAJADORES EDAR</v>
      </c>
      <c r="C6" s="36"/>
      <c r="D6" s="36"/>
      <c r="E6" s="36"/>
      <c r="F6" s="50">
        <f>(C6*D6*E6)^(1/3)</f>
        <v>0</v>
      </c>
      <c r="G6" s="167"/>
      <c r="H6" s="167"/>
      <c r="I6" s="167"/>
      <c r="J6" s="163"/>
      <c r="K6" s="98"/>
      <c r="L6" s="99" t="s">
        <v>332</v>
      </c>
      <c r="M6" s="99" t="s">
        <v>333</v>
      </c>
      <c r="N6" s="99" t="s">
        <v>334</v>
      </c>
      <c r="O6" s="99" t="s">
        <v>335</v>
      </c>
      <c r="P6" s="100" t="s">
        <v>336</v>
      </c>
      <c r="Q6" s="105" t="s">
        <v>302</v>
      </c>
      <c r="R6" s="98"/>
      <c r="S6" s="104" t="s">
        <v>68</v>
      </c>
      <c r="T6" s="104" t="s">
        <v>67</v>
      </c>
      <c r="U6" s="104" t="s">
        <v>69</v>
      </c>
      <c r="V6" s="104" t="s">
        <v>70</v>
      </c>
      <c r="W6" s="104" t="s">
        <v>71</v>
      </c>
      <c r="X6" s="161" t="s">
        <v>384</v>
      </c>
      <c r="Y6" s="98"/>
      <c r="Z6" s="101" t="s">
        <v>65</v>
      </c>
      <c r="AA6" s="101"/>
      <c r="AB6" s="101"/>
      <c r="AC6" s="101"/>
      <c r="AD6" s="102"/>
      <c r="AE6" s="105" t="s">
        <v>387</v>
      </c>
    </row>
    <row r="7" spans="1:31" ht="57" customHeight="1" x14ac:dyDescent="0.25">
      <c r="A7" s="14" t="str">
        <f>Sucesos_CatálogoReducido!B7</f>
        <v>EC.ERA.1</v>
      </c>
      <c r="B7" s="15" t="str">
        <f>Sucesos_CatálogoReducido!C7</f>
        <v>Prácticas indebidas
TRABAJADORES ERA</v>
      </c>
      <c r="C7" s="36"/>
      <c r="D7" s="36"/>
      <c r="E7" s="36"/>
      <c r="F7" s="50">
        <f t="shared" ref="F7:F25" si="1">(C7*D7*E7)^(1/3)</f>
        <v>0</v>
      </c>
      <c r="G7" s="168"/>
      <c r="H7" s="168"/>
      <c r="I7" s="168"/>
      <c r="J7" s="164"/>
      <c r="K7" s="98"/>
      <c r="L7" s="99" t="s">
        <v>340</v>
      </c>
      <c r="M7" s="99" t="s">
        <v>341</v>
      </c>
      <c r="N7" s="99" t="s">
        <v>342</v>
      </c>
      <c r="O7" s="99" t="s">
        <v>335</v>
      </c>
      <c r="P7" s="100" t="s">
        <v>336</v>
      </c>
      <c r="Q7" s="106" t="s">
        <v>302</v>
      </c>
      <c r="R7" s="98"/>
      <c r="S7" s="104" t="s">
        <v>68</v>
      </c>
      <c r="T7" s="104" t="s">
        <v>67</v>
      </c>
      <c r="U7" s="104" t="s">
        <v>69</v>
      </c>
      <c r="V7" s="104" t="s">
        <v>70</v>
      </c>
      <c r="W7" s="104" t="s">
        <v>71</v>
      </c>
      <c r="X7" s="161" t="s">
        <v>384</v>
      </c>
      <c r="Y7" s="98"/>
      <c r="Z7" s="101" t="s">
        <v>65</v>
      </c>
      <c r="AA7" s="101"/>
      <c r="AB7" s="101"/>
      <c r="AC7" s="101"/>
      <c r="AD7" s="102"/>
      <c r="AE7" s="105" t="s">
        <v>387</v>
      </c>
    </row>
    <row r="8" spans="1:31" ht="62.25" customHeight="1" x14ac:dyDescent="0.25">
      <c r="A8" s="38" t="str">
        <f>Sucesos_CatálogoReducido!B8</f>
        <v>EC.ERA.2.10</v>
      </c>
      <c r="B8" s="17" t="str">
        <f>Sucesos_CatálogoReducido!C8</f>
        <v>e.coli a la salida de la ERA &gt; 10</v>
      </c>
      <c r="C8" s="166"/>
      <c r="D8" s="166"/>
      <c r="E8" s="166"/>
      <c r="F8" s="50">
        <f t="shared" si="1"/>
        <v>0</v>
      </c>
      <c r="G8" s="169"/>
      <c r="H8" s="170"/>
      <c r="I8" s="170"/>
      <c r="J8" s="165"/>
      <c r="K8" s="98"/>
      <c r="L8" s="152" t="s">
        <v>374</v>
      </c>
      <c r="M8" s="153"/>
      <c r="N8" s="153"/>
      <c r="O8" s="153"/>
      <c r="P8" s="153"/>
      <c r="Q8" s="154"/>
      <c r="R8" s="98"/>
      <c r="S8" s="155" t="s">
        <v>68</v>
      </c>
      <c r="T8" s="155" t="s">
        <v>67</v>
      </c>
      <c r="U8" s="155" t="s">
        <v>69</v>
      </c>
      <c r="V8" s="155" t="s">
        <v>70</v>
      </c>
      <c r="W8" s="155" t="s">
        <v>71</v>
      </c>
      <c r="X8" s="159" t="s">
        <v>382</v>
      </c>
      <c r="Y8" s="98"/>
      <c r="Z8" s="157"/>
      <c r="AA8" s="155"/>
      <c r="AB8" s="155"/>
      <c r="AC8" s="155"/>
      <c r="AD8" s="158" t="s">
        <v>367</v>
      </c>
      <c r="AE8" s="156" t="s">
        <v>372</v>
      </c>
    </row>
    <row r="9" spans="1:31" ht="62.25" customHeight="1" x14ac:dyDescent="0.25">
      <c r="A9" s="38" t="str">
        <f>Sucesos_CatálogoReducido!B9</f>
        <v>EC.ERA.2.100</v>
      </c>
      <c r="B9" s="17" t="str">
        <f>Sucesos_CatálogoReducido!C9</f>
        <v>e.coli a la salida de la ERA &gt; 100</v>
      </c>
      <c r="C9" s="166"/>
      <c r="D9" s="166"/>
      <c r="E9" s="166"/>
      <c r="F9" s="50">
        <f t="shared" si="1"/>
        <v>0</v>
      </c>
      <c r="G9" s="169"/>
      <c r="H9" s="170"/>
      <c r="I9" s="170"/>
      <c r="J9" s="165"/>
      <c r="K9" s="98"/>
      <c r="L9" s="152" t="s">
        <v>374</v>
      </c>
      <c r="M9" s="153"/>
      <c r="N9" s="153"/>
      <c r="O9" s="153"/>
      <c r="P9" s="153"/>
      <c r="Q9" s="154"/>
      <c r="R9" s="98"/>
      <c r="S9" s="155" t="s">
        <v>68</v>
      </c>
      <c r="T9" s="155" t="s">
        <v>67</v>
      </c>
      <c r="U9" s="155" t="s">
        <v>69</v>
      </c>
      <c r="V9" s="155" t="s">
        <v>70</v>
      </c>
      <c r="W9" s="155" t="s">
        <v>71</v>
      </c>
      <c r="X9" s="159" t="s">
        <v>383</v>
      </c>
      <c r="Y9" s="98"/>
      <c r="Z9" s="157"/>
      <c r="AA9" s="155"/>
      <c r="AB9" s="155"/>
      <c r="AC9" s="155"/>
      <c r="AD9" s="158" t="s">
        <v>367</v>
      </c>
      <c r="AE9" s="156" t="s">
        <v>372</v>
      </c>
    </row>
    <row r="10" spans="1:31" ht="62.25" customHeight="1" x14ac:dyDescent="0.25">
      <c r="A10" s="38" t="str">
        <f>Sucesos_CatálogoReducido!B10</f>
        <v>EC.ERA.2.1000</v>
      </c>
      <c r="B10" s="17" t="str">
        <f>Sucesos_CatálogoReducido!C10</f>
        <v>e.coli a la salida de la ERA &gt; 1.000</v>
      </c>
      <c r="C10" s="166"/>
      <c r="D10" s="166"/>
      <c r="E10" s="166"/>
      <c r="F10" s="50">
        <f t="shared" si="1"/>
        <v>0</v>
      </c>
      <c r="G10" s="169"/>
      <c r="H10" s="170"/>
      <c r="I10" s="170"/>
      <c r="J10" s="165"/>
      <c r="K10" s="98"/>
      <c r="L10" s="152" t="s">
        <v>374</v>
      </c>
      <c r="M10" s="153"/>
      <c r="N10" s="153"/>
      <c r="O10" s="153"/>
      <c r="P10" s="153"/>
      <c r="Q10" s="154"/>
      <c r="R10" s="98"/>
      <c r="S10" s="155" t="s">
        <v>68</v>
      </c>
      <c r="T10" s="155" t="s">
        <v>67</v>
      </c>
      <c r="U10" s="155" t="s">
        <v>69</v>
      </c>
      <c r="V10" s="155" t="s">
        <v>70</v>
      </c>
      <c r="W10" s="155" t="s">
        <v>71</v>
      </c>
      <c r="X10" s="159" t="s">
        <v>384</v>
      </c>
      <c r="Y10" s="98"/>
      <c r="Z10" s="157"/>
      <c r="AA10" s="155"/>
      <c r="AB10" s="155"/>
      <c r="AC10" s="155"/>
      <c r="AD10" s="158" t="s">
        <v>367</v>
      </c>
      <c r="AE10" s="156" t="s">
        <v>372</v>
      </c>
    </row>
    <row r="11" spans="1:31" ht="62.25" customHeight="1" x14ac:dyDescent="0.25">
      <c r="A11" s="55" t="str">
        <f>Sucesos_CatálogoReducido!B11</f>
        <v>EC.ERA.2.10000</v>
      </c>
      <c r="B11" s="56" t="str">
        <f>Sucesos_CatálogoReducido!C11</f>
        <v>e.coli a la salida de la ERA &gt; 10.000</v>
      </c>
      <c r="C11" s="166"/>
      <c r="D11" s="166"/>
      <c r="E11" s="166"/>
      <c r="F11" s="50">
        <f t="shared" si="1"/>
        <v>0</v>
      </c>
      <c r="G11" s="169"/>
      <c r="H11" s="170"/>
      <c r="I11" s="170"/>
      <c r="J11" s="165"/>
      <c r="K11" s="98"/>
      <c r="L11" s="152" t="s">
        <v>374</v>
      </c>
      <c r="M11" s="153"/>
      <c r="N11" s="153"/>
      <c r="O11" s="153"/>
      <c r="P11" s="153"/>
      <c r="Q11" s="154"/>
      <c r="R11" s="98"/>
      <c r="S11" s="155" t="s">
        <v>68</v>
      </c>
      <c r="T11" s="155" t="s">
        <v>67</v>
      </c>
      <c r="U11" s="155" t="s">
        <v>69</v>
      </c>
      <c r="V11" s="155" t="s">
        <v>70</v>
      </c>
      <c r="W11" s="155" t="s">
        <v>71</v>
      </c>
      <c r="X11" s="159" t="s">
        <v>385</v>
      </c>
      <c r="Y11" s="98"/>
      <c r="Z11" s="157"/>
      <c r="AA11" s="155"/>
      <c r="AB11" s="155"/>
      <c r="AC11" s="155"/>
      <c r="AD11" s="158" t="s">
        <v>367</v>
      </c>
      <c r="AE11" s="156" t="s">
        <v>372</v>
      </c>
    </row>
    <row r="12" spans="1:31" ht="48.75" customHeight="1" x14ac:dyDescent="0.25">
      <c r="A12" s="58" t="str">
        <f>Sucesos_CatálogoReducido!B12</f>
        <v>EC.B.1.10</v>
      </c>
      <c r="B12" s="57" t="str">
        <f>Sucesos_CatálogoReducido!C12</f>
        <v>e.coli a la salida de la balsa &gt; 10</v>
      </c>
      <c r="C12" s="166"/>
      <c r="D12" s="166"/>
      <c r="E12" s="166"/>
      <c r="F12" s="50">
        <f t="shared" si="1"/>
        <v>0</v>
      </c>
      <c r="G12" s="169"/>
      <c r="H12" s="170"/>
      <c r="I12" s="170"/>
      <c r="J12" s="165"/>
      <c r="K12" s="98"/>
      <c r="L12" s="152" t="s">
        <v>374</v>
      </c>
      <c r="M12" s="153"/>
      <c r="N12" s="153"/>
      <c r="O12" s="153"/>
      <c r="P12" s="153"/>
      <c r="Q12" s="154"/>
      <c r="R12" s="98"/>
      <c r="S12" s="155" t="s">
        <v>68</v>
      </c>
      <c r="T12" s="155" t="s">
        <v>67</v>
      </c>
      <c r="U12" s="155" t="s">
        <v>69</v>
      </c>
      <c r="V12" s="155" t="s">
        <v>70</v>
      </c>
      <c r="W12" s="155" t="s">
        <v>71</v>
      </c>
      <c r="X12" s="159" t="s">
        <v>382</v>
      </c>
      <c r="Y12" s="98"/>
      <c r="Z12" s="157"/>
      <c r="AA12" s="155"/>
      <c r="AB12" s="155"/>
      <c r="AC12" s="155"/>
      <c r="AD12" s="158" t="s">
        <v>367</v>
      </c>
      <c r="AE12" s="156" t="s">
        <v>372</v>
      </c>
    </row>
    <row r="13" spans="1:31" ht="48.75" customHeight="1" x14ac:dyDescent="0.25">
      <c r="A13" s="39" t="str">
        <f>Sucesos_CatálogoReducido!B13</f>
        <v>EC.B.1.100</v>
      </c>
      <c r="B13" s="19" t="str">
        <f>Sucesos_CatálogoReducido!C13</f>
        <v>e.coli a la salida de la balsa &gt; 100</v>
      </c>
      <c r="C13" s="166"/>
      <c r="D13" s="166"/>
      <c r="E13" s="166"/>
      <c r="F13" s="50">
        <f t="shared" si="1"/>
        <v>0</v>
      </c>
      <c r="G13" s="169"/>
      <c r="H13" s="170"/>
      <c r="I13" s="170"/>
      <c r="J13" s="165"/>
      <c r="K13" s="98"/>
      <c r="L13" s="152" t="s">
        <v>374</v>
      </c>
      <c r="M13" s="153"/>
      <c r="N13" s="153"/>
      <c r="O13" s="153"/>
      <c r="P13" s="153"/>
      <c r="Q13" s="154"/>
      <c r="R13" s="98"/>
      <c r="S13" s="155" t="s">
        <v>68</v>
      </c>
      <c r="T13" s="155" t="s">
        <v>67</v>
      </c>
      <c r="U13" s="155" t="s">
        <v>69</v>
      </c>
      <c r="V13" s="155" t="s">
        <v>70</v>
      </c>
      <c r="W13" s="155" t="s">
        <v>71</v>
      </c>
      <c r="X13" s="159" t="s">
        <v>383</v>
      </c>
      <c r="Y13" s="98"/>
      <c r="Z13" s="157"/>
      <c r="AA13" s="155"/>
      <c r="AB13" s="155"/>
      <c r="AC13" s="155"/>
      <c r="AD13" s="158" t="s">
        <v>367</v>
      </c>
      <c r="AE13" s="156" t="s">
        <v>372</v>
      </c>
    </row>
    <row r="14" spans="1:31" ht="48.75" customHeight="1" x14ac:dyDescent="0.25">
      <c r="A14" s="39" t="str">
        <f>Sucesos_CatálogoReducido!B14</f>
        <v>EC.B.1.1000</v>
      </c>
      <c r="B14" s="19" t="str">
        <f>Sucesos_CatálogoReducido!C14</f>
        <v>e.coli a la salida de la balsa &gt; 1.000</v>
      </c>
      <c r="C14" s="166"/>
      <c r="D14" s="166"/>
      <c r="E14" s="166"/>
      <c r="F14" s="50">
        <f t="shared" si="1"/>
        <v>0</v>
      </c>
      <c r="G14" s="169"/>
      <c r="H14" s="170"/>
      <c r="I14" s="170"/>
      <c r="J14" s="165"/>
      <c r="K14" s="98"/>
      <c r="L14" s="152" t="s">
        <v>374</v>
      </c>
      <c r="M14" s="153"/>
      <c r="N14" s="153"/>
      <c r="O14" s="153"/>
      <c r="P14" s="153"/>
      <c r="Q14" s="154"/>
      <c r="R14" s="98"/>
      <c r="S14" s="155" t="s">
        <v>68</v>
      </c>
      <c r="T14" s="155" t="s">
        <v>67</v>
      </c>
      <c r="U14" s="155" t="s">
        <v>69</v>
      </c>
      <c r="V14" s="155" t="s">
        <v>70</v>
      </c>
      <c r="W14" s="155" t="s">
        <v>71</v>
      </c>
      <c r="X14" s="159" t="s">
        <v>384</v>
      </c>
      <c r="Y14" s="98"/>
      <c r="Z14" s="157"/>
      <c r="AA14" s="155"/>
      <c r="AB14" s="155"/>
      <c r="AC14" s="155"/>
      <c r="AD14" s="158" t="s">
        <v>367</v>
      </c>
      <c r="AE14" s="156" t="s">
        <v>372</v>
      </c>
    </row>
    <row r="15" spans="1:31" ht="48.75" customHeight="1" x14ac:dyDescent="0.25">
      <c r="A15" s="39" t="str">
        <f>Sucesos_CatálogoReducido!B15</f>
        <v>EC.B.1.10000</v>
      </c>
      <c r="B15" s="19" t="str">
        <f>Sucesos_CatálogoReducido!C15</f>
        <v>e.coli a la salida de la balsa &gt; 10.000</v>
      </c>
      <c r="C15" s="166"/>
      <c r="D15" s="166"/>
      <c r="E15" s="166"/>
      <c r="F15" s="50">
        <f t="shared" si="1"/>
        <v>0</v>
      </c>
      <c r="G15" s="169"/>
      <c r="H15" s="170"/>
      <c r="I15" s="170"/>
      <c r="J15" s="165"/>
      <c r="K15" s="98"/>
      <c r="L15" s="152" t="s">
        <v>374</v>
      </c>
      <c r="M15" s="153"/>
      <c r="N15" s="153"/>
      <c r="O15" s="153"/>
      <c r="P15" s="153"/>
      <c r="Q15" s="154"/>
      <c r="R15" s="98"/>
      <c r="S15" s="155" t="s">
        <v>68</v>
      </c>
      <c r="T15" s="155" t="s">
        <v>67</v>
      </c>
      <c r="U15" s="155" t="s">
        <v>69</v>
      </c>
      <c r="V15" s="155" t="s">
        <v>70</v>
      </c>
      <c r="W15" s="155" t="s">
        <v>71</v>
      </c>
      <c r="X15" s="159" t="s">
        <v>385</v>
      </c>
      <c r="Y15" s="98"/>
      <c r="Z15" s="157"/>
      <c r="AA15" s="155"/>
      <c r="AB15" s="155"/>
      <c r="AC15" s="155"/>
      <c r="AD15" s="158" t="s">
        <v>367</v>
      </c>
      <c r="AE15" s="156" t="s">
        <v>372</v>
      </c>
    </row>
    <row r="16" spans="1:31" ht="96.75" customHeight="1" x14ac:dyDescent="0.25">
      <c r="A16" s="19" t="str">
        <f>Sucesos_CatálogoReducido!B16</f>
        <v>EC.B.2a</v>
      </c>
      <c r="B16" s="19" t="str">
        <f>Sucesos_CatálogoReducido!C16</f>
        <v xml:space="preserve"> Malas prácticas
OPERARIOS ALMACENAMIENTO</v>
      </c>
      <c r="C16" s="36"/>
      <c r="D16" s="36"/>
      <c r="E16" s="36"/>
      <c r="F16" s="50">
        <f t="shared" si="1"/>
        <v>0</v>
      </c>
      <c r="G16" s="168"/>
      <c r="H16" s="168"/>
      <c r="I16" s="168"/>
      <c r="J16" s="164"/>
      <c r="K16" s="98"/>
      <c r="L16" s="99" t="s">
        <v>332</v>
      </c>
      <c r="M16" s="99" t="s">
        <v>333</v>
      </c>
      <c r="N16" s="99" t="s">
        <v>334</v>
      </c>
      <c r="O16" s="99" t="s">
        <v>335</v>
      </c>
      <c r="P16" s="100" t="s">
        <v>336</v>
      </c>
      <c r="Q16" s="107" t="s">
        <v>302</v>
      </c>
      <c r="R16" s="98"/>
      <c r="S16" s="104" t="s">
        <v>68</v>
      </c>
      <c r="T16" s="104" t="s">
        <v>67</v>
      </c>
      <c r="U16" s="104" t="s">
        <v>69</v>
      </c>
      <c r="V16" s="104" t="s">
        <v>70</v>
      </c>
      <c r="W16" s="104" t="s">
        <v>71</v>
      </c>
      <c r="X16" s="161" t="s">
        <v>395</v>
      </c>
      <c r="Y16" s="98"/>
      <c r="Z16" s="101" t="s">
        <v>73</v>
      </c>
      <c r="AA16" s="103"/>
      <c r="AB16" s="103"/>
      <c r="AC16" s="103"/>
      <c r="AD16" s="103"/>
      <c r="AE16" s="105" t="s">
        <v>387</v>
      </c>
    </row>
    <row r="17" spans="1:31" ht="105.6" customHeight="1" x14ac:dyDescent="0.25">
      <c r="A17" s="19" t="str">
        <f>Sucesos_CatálogoReducido!B17</f>
        <v>EC.B.2b</v>
      </c>
      <c r="B17" s="19" t="str">
        <f>Sucesos_CatálogoReducido!C17</f>
        <v>Malas prácticas
COMUNIDAD LOCAL</v>
      </c>
      <c r="C17" s="36"/>
      <c r="D17" s="36"/>
      <c r="E17" s="36"/>
      <c r="F17" s="50">
        <f t="shared" si="1"/>
        <v>0</v>
      </c>
      <c r="G17" s="168"/>
      <c r="H17" s="168"/>
      <c r="I17" s="168"/>
      <c r="J17" s="164"/>
      <c r="K17" s="98"/>
      <c r="L17" s="99" t="s">
        <v>337</v>
      </c>
      <c r="M17" s="99" t="s">
        <v>338</v>
      </c>
      <c r="N17" s="99" t="s">
        <v>339</v>
      </c>
      <c r="O17" s="99" t="s">
        <v>335</v>
      </c>
      <c r="P17" s="100" t="s">
        <v>336</v>
      </c>
      <c r="Q17" s="105" t="s">
        <v>302</v>
      </c>
      <c r="R17" s="98"/>
      <c r="S17" s="104" t="s">
        <v>68</v>
      </c>
      <c r="T17" s="104" t="s">
        <v>67</v>
      </c>
      <c r="U17" s="104" t="s">
        <v>69</v>
      </c>
      <c r="V17" s="104" t="s">
        <v>70</v>
      </c>
      <c r="W17" s="104" t="s">
        <v>71</v>
      </c>
      <c r="X17" s="161" t="s">
        <v>395</v>
      </c>
      <c r="Y17" s="98"/>
      <c r="Z17" s="101" t="s">
        <v>373</v>
      </c>
      <c r="AA17" s="103"/>
      <c r="AB17" s="103"/>
      <c r="AC17" s="103"/>
      <c r="AD17" s="103"/>
      <c r="AE17" s="105" t="s">
        <v>387</v>
      </c>
    </row>
    <row r="18" spans="1:31" ht="72" customHeight="1" x14ac:dyDescent="0.25">
      <c r="A18" s="22" t="str">
        <f>Sucesos_CatálogoReducido!B18</f>
        <v>EC.D.1a</v>
      </c>
      <c r="B18" s="22" t="str">
        <f>Sucesos_CatálogoReducido!C18</f>
        <v>Malas prácticas
 OPERARIOS DISTRIBUCIÓN</v>
      </c>
      <c r="C18" s="36"/>
      <c r="D18" s="36"/>
      <c r="E18" s="36"/>
      <c r="F18" s="50">
        <f t="shared" si="1"/>
        <v>0</v>
      </c>
      <c r="G18" s="168"/>
      <c r="H18" s="168"/>
      <c r="I18" s="168"/>
      <c r="J18" s="164"/>
      <c r="K18" s="98"/>
      <c r="L18" s="99" t="s">
        <v>340</v>
      </c>
      <c r="M18" s="99" t="s">
        <v>341</v>
      </c>
      <c r="N18" s="99" t="s">
        <v>342</v>
      </c>
      <c r="O18" s="99" t="s">
        <v>335</v>
      </c>
      <c r="P18" s="100" t="s">
        <v>336</v>
      </c>
      <c r="Q18" s="105" t="s">
        <v>302</v>
      </c>
      <c r="R18" s="98"/>
      <c r="S18" s="104" t="s">
        <v>68</v>
      </c>
      <c r="T18" s="104" t="s">
        <v>67</v>
      </c>
      <c r="U18" s="104" t="s">
        <v>69</v>
      </c>
      <c r="V18" s="104" t="s">
        <v>70</v>
      </c>
      <c r="W18" s="104" t="s">
        <v>71</v>
      </c>
      <c r="X18" s="161" t="s">
        <v>395</v>
      </c>
      <c r="Y18" s="98"/>
      <c r="Z18" s="101" t="s">
        <v>298</v>
      </c>
      <c r="AA18" s="103"/>
      <c r="AB18" s="103"/>
      <c r="AC18" s="103"/>
      <c r="AD18" s="103"/>
      <c r="AE18" s="105" t="s">
        <v>387</v>
      </c>
    </row>
    <row r="19" spans="1:31" ht="96" customHeight="1" x14ac:dyDescent="0.25">
      <c r="A19" s="22" t="str">
        <f>Sucesos_CatálogoReducido!B19</f>
        <v>EC.D.1b</v>
      </c>
      <c r="B19" s="22" t="str">
        <f>Sucesos_CatálogoReducido!C19</f>
        <v>Malas prácticas
COMUNIDAD LOCAL</v>
      </c>
      <c r="C19" s="36"/>
      <c r="D19" s="36"/>
      <c r="E19" s="36"/>
      <c r="F19" s="50">
        <f t="shared" si="1"/>
        <v>0</v>
      </c>
      <c r="G19" s="168"/>
      <c r="H19" s="168"/>
      <c r="I19" s="168"/>
      <c r="J19" s="164"/>
      <c r="K19" s="98"/>
      <c r="L19" s="99" t="s">
        <v>343</v>
      </c>
      <c r="M19" s="99" t="s">
        <v>344</v>
      </c>
      <c r="N19" s="99" t="s">
        <v>345</v>
      </c>
      <c r="O19" s="99" t="s">
        <v>335</v>
      </c>
      <c r="P19" s="100" t="s">
        <v>336</v>
      </c>
      <c r="Q19" s="105" t="s">
        <v>302</v>
      </c>
      <c r="R19" s="98"/>
      <c r="S19" s="104" t="s">
        <v>68</v>
      </c>
      <c r="T19" s="104" t="s">
        <v>67</v>
      </c>
      <c r="U19" s="104" t="s">
        <v>69</v>
      </c>
      <c r="V19" s="104" t="s">
        <v>70</v>
      </c>
      <c r="W19" s="104" t="s">
        <v>71</v>
      </c>
      <c r="X19" s="161" t="s">
        <v>395</v>
      </c>
      <c r="Y19" s="98"/>
      <c r="Z19" s="101" t="s">
        <v>299</v>
      </c>
      <c r="AA19" s="103"/>
      <c r="AB19" s="103"/>
      <c r="AC19" s="103"/>
      <c r="AD19" s="103"/>
      <c r="AE19" s="105" t="s">
        <v>387</v>
      </c>
    </row>
    <row r="20" spans="1:31" ht="75" customHeight="1" x14ac:dyDescent="0.25">
      <c r="A20" s="22" t="str">
        <f>Sucesos_CatálogoReducido!B20</f>
        <v>EC.D.2</v>
      </c>
      <c r="B20" s="22" t="str">
        <f>Sucesos_CatálogoReducido!C20</f>
        <v>Encharcamientos por rotura de conducciones
COMUNIDAD LOCAL - AGRICULTORES</v>
      </c>
      <c r="C20" s="36"/>
      <c r="D20" s="36"/>
      <c r="E20" s="36"/>
      <c r="F20" s="50">
        <f t="shared" si="1"/>
        <v>0</v>
      </c>
      <c r="G20" s="168"/>
      <c r="H20" s="168"/>
      <c r="I20" s="168"/>
      <c r="J20" s="164"/>
      <c r="K20" s="98"/>
      <c r="L20" s="99" t="s">
        <v>346</v>
      </c>
      <c r="M20" s="99" t="s">
        <v>347</v>
      </c>
      <c r="N20" s="99" t="s">
        <v>348</v>
      </c>
      <c r="O20" s="99" t="s">
        <v>335</v>
      </c>
      <c r="P20" s="100" t="s">
        <v>336</v>
      </c>
      <c r="Q20" s="105" t="s">
        <v>302</v>
      </c>
      <c r="R20" s="98"/>
      <c r="S20" s="104" t="s">
        <v>68</v>
      </c>
      <c r="T20" s="104" t="s">
        <v>67</v>
      </c>
      <c r="U20" s="104" t="s">
        <v>69</v>
      </c>
      <c r="V20" s="104" t="s">
        <v>70</v>
      </c>
      <c r="W20" s="104" t="s">
        <v>71</v>
      </c>
      <c r="X20" s="161" t="s">
        <v>395</v>
      </c>
      <c r="Y20" s="98"/>
      <c r="Z20" s="101" t="s">
        <v>388</v>
      </c>
      <c r="AA20" s="103"/>
      <c r="AB20" s="103"/>
      <c r="AC20" s="103"/>
      <c r="AD20" s="103"/>
      <c r="AE20" s="105" t="s">
        <v>387</v>
      </c>
    </row>
    <row r="21" spans="1:31" ht="72" customHeight="1" x14ac:dyDescent="0.25">
      <c r="A21" s="24" t="str">
        <f>Sucesos_CatálogoReducido!B21</f>
        <v>EC.R.1</v>
      </c>
      <c r="B21" s="25" t="str">
        <f>Sucesos_CatálogoReducido!C21</f>
        <v>Malas prácticas
AGRICULTORES</v>
      </c>
      <c r="C21" s="36"/>
      <c r="D21" s="36"/>
      <c r="E21" s="36"/>
      <c r="F21" s="50">
        <f t="shared" si="1"/>
        <v>0</v>
      </c>
      <c r="G21" s="168"/>
      <c r="H21" s="168"/>
      <c r="I21" s="168"/>
      <c r="J21" s="164"/>
      <c r="K21" s="98"/>
      <c r="L21" s="99" t="s">
        <v>349</v>
      </c>
      <c r="M21" s="99" t="s">
        <v>350</v>
      </c>
      <c r="N21" s="99" t="s">
        <v>351</v>
      </c>
      <c r="O21" s="99" t="s">
        <v>335</v>
      </c>
      <c r="P21" s="100" t="s">
        <v>336</v>
      </c>
      <c r="Q21" s="105" t="s">
        <v>302</v>
      </c>
      <c r="R21" s="98"/>
      <c r="S21" s="104" t="s">
        <v>68</v>
      </c>
      <c r="T21" s="104" t="s">
        <v>67</v>
      </c>
      <c r="U21" s="104" t="s">
        <v>69</v>
      </c>
      <c r="V21" s="104" t="s">
        <v>70</v>
      </c>
      <c r="W21" s="104" t="s">
        <v>71</v>
      </c>
      <c r="X21" s="161" t="s">
        <v>395</v>
      </c>
      <c r="Y21" s="98"/>
      <c r="Z21" s="101" t="s">
        <v>300</v>
      </c>
      <c r="AA21" s="103"/>
      <c r="AB21" s="103"/>
      <c r="AC21" s="103"/>
      <c r="AD21" s="103"/>
      <c r="AE21" s="105" t="s">
        <v>387</v>
      </c>
    </row>
    <row r="22" spans="1:31" ht="67.5" customHeight="1" x14ac:dyDescent="0.25">
      <c r="A22" s="24" t="str">
        <f>Sucesos_CatálogoReducido!B22</f>
        <v>EC.R.2</v>
      </c>
      <c r="B22" s="25" t="str">
        <f>Sucesos_CatálogoReducido!C22</f>
        <v>Riego por aspersión en jornadas de viento
AGRICULTORES - COMUNIDAD LOCAL</v>
      </c>
      <c r="C22" s="36"/>
      <c r="D22" s="36"/>
      <c r="E22" s="36"/>
      <c r="F22" s="50">
        <f t="shared" si="1"/>
        <v>0</v>
      </c>
      <c r="G22" s="168"/>
      <c r="H22" s="168"/>
      <c r="I22" s="168"/>
      <c r="J22" s="164"/>
      <c r="K22" s="98"/>
      <c r="L22" s="99" t="s">
        <v>352</v>
      </c>
      <c r="M22" s="99" t="s">
        <v>353</v>
      </c>
      <c r="N22" s="99" t="s">
        <v>354</v>
      </c>
      <c r="O22" s="99" t="s">
        <v>335</v>
      </c>
      <c r="P22" s="100" t="s">
        <v>336</v>
      </c>
      <c r="Q22" s="105" t="s">
        <v>302</v>
      </c>
      <c r="R22" s="98"/>
      <c r="S22" s="104" t="s">
        <v>68</v>
      </c>
      <c r="T22" s="104" t="s">
        <v>67</v>
      </c>
      <c r="U22" s="104" t="s">
        <v>69</v>
      </c>
      <c r="V22" s="104" t="s">
        <v>70</v>
      </c>
      <c r="W22" s="104" t="s">
        <v>71</v>
      </c>
      <c r="X22" s="161" t="s">
        <v>395</v>
      </c>
      <c r="Y22" s="98"/>
      <c r="Z22" s="101" t="s">
        <v>133</v>
      </c>
      <c r="AA22" s="103"/>
      <c r="AB22" s="103"/>
      <c r="AC22" s="103"/>
      <c r="AD22" s="103"/>
      <c r="AE22" s="105" t="s">
        <v>387</v>
      </c>
    </row>
    <row r="23" spans="1:31" ht="72" customHeight="1" x14ac:dyDescent="0.25">
      <c r="A23" s="24" t="str">
        <f>Sucesos_CatálogoReducido!B23</f>
        <v>EC.R.3a</v>
      </c>
      <c r="B23" s="25" t="str">
        <f>Sucesos_CatálogoReducido!C23</f>
        <v>Usos no incluidos en la concesión
COMUNIDAD LOCAL</v>
      </c>
      <c r="C23" s="36"/>
      <c r="D23" s="36"/>
      <c r="E23" s="36"/>
      <c r="F23" s="50">
        <f t="shared" si="1"/>
        <v>0</v>
      </c>
      <c r="G23" s="168"/>
      <c r="H23" s="168"/>
      <c r="I23" s="168"/>
      <c r="J23" s="164"/>
      <c r="K23" s="98"/>
      <c r="L23" s="99" t="s">
        <v>355</v>
      </c>
      <c r="M23" s="99" t="s">
        <v>356</v>
      </c>
      <c r="N23" s="99" t="s">
        <v>357</v>
      </c>
      <c r="O23" s="99" t="s">
        <v>335</v>
      </c>
      <c r="P23" s="100" t="s">
        <v>336</v>
      </c>
      <c r="Q23" s="105" t="s">
        <v>302</v>
      </c>
      <c r="R23" s="98"/>
      <c r="S23" s="104" t="s">
        <v>68</v>
      </c>
      <c r="T23" s="104" t="s">
        <v>67</v>
      </c>
      <c r="U23" s="104" t="s">
        <v>69</v>
      </c>
      <c r="V23" s="104" t="s">
        <v>70</v>
      </c>
      <c r="W23" s="104" t="s">
        <v>71</v>
      </c>
      <c r="X23" s="161" t="s">
        <v>395</v>
      </c>
      <c r="Y23" s="98"/>
      <c r="Z23" s="101" t="s">
        <v>301</v>
      </c>
      <c r="AA23" s="104"/>
      <c r="AB23" s="104"/>
      <c r="AC23" s="104"/>
      <c r="AD23" s="104"/>
      <c r="AE23" s="105" t="s">
        <v>387</v>
      </c>
    </row>
    <row r="24" spans="1:31" ht="114" customHeight="1" x14ac:dyDescent="0.25">
      <c r="A24" s="24" t="str">
        <f>Sucesos_CatálogoReducido!B24</f>
        <v>EC.R.3b</v>
      </c>
      <c r="B24" s="25" t="str">
        <f>Sucesos_CatálogoReducido!C24</f>
        <v>Usos no incluidos en la concesión
CONSUMIDOR</v>
      </c>
      <c r="C24" s="36"/>
      <c r="D24" s="36"/>
      <c r="E24" s="36"/>
      <c r="F24" s="50">
        <f t="shared" si="1"/>
        <v>0</v>
      </c>
      <c r="G24" s="168"/>
      <c r="H24" s="168"/>
      <c r="I24" s="168"/>
      <c r="J24" s="164"/>
      <c r="K24" s="98"/>
      <c r="L24" s="158" t="s">
        <v>358</v>
      </c>
      <c r="M24" s="158" t="s">
        <v>359</v>
      </c>
      <c r="N24" s="158" t="s">
        <v>360</v>
      </c>
      <c r="O24" s="158" t="s">
        <v>335</v>
      </c>
      <c r="P24" s="160" t="s">
        <v>336</v>
      </c>
      <c r="Q24" s="156" t="s">
        <v>302</v>
      </c>
      <c r="R24" s="98"/>
      <c r="S24" s="237" t="s">
        <v>366</v>
      </c>
      <c r="T24" s="238"/>
      <c r="U24" s="238"/>
      <c r="V24" s="238"/>
      <c r="W24" s="239"/>
      <c r="X24" s="159" t="s">
        <v>386</v>
      </c>
      <c r="Y24" s="98"/>
      <c r="Z24" s="157" t="s">
        <v>301</v>
      </c>
      <c r="AA24" s="155"/>
      <c r="AB24" s="155"/>
      <c r="AC24" s="155"/>
      <c r="AD24" s="155"/>
      <c r="AE24" s="156" t="s">
        <v>387</v>
      </c>
    </row>
    <row r="25" spans="1:31" ht="114" customHeight="1" x14ac:dyDescent="0.25">
      <c r="A25" s="24" t="str">
        <f>Sucesos_CatálogoReducido!B25</f>
        <v>EC.R.4</v>
      </c>
      <c r="B25" s="25" t="str">
        <f>Sucesos_CatálogoReducido!C25</f>
        <v>Cambio en el tipo de riego
CONSUMIDOR</v>
      </c>
      <c r="C25" s="36"/>
      <c r="D25" s="36"/>
      <c r="E25" s="36"/>
      <c r="F25" s="50">
        <f t="shared" si="1"/>
        <v>0</v>
      </c>
      <c r="G25" s="168"/>
      <c r="H25" s="168"/>
      <c r="I25" s="168"/>
      <c r="J25" s="164"/>
      <c r="K25" s="98"/>
      <c r="L25" s="158" t="s">
        <v>361</v>
      </c>
      <c r="M25" s="158" t="s">
        <v>362</v>
      </c>
      <c r="N25" s="158" t="s">
        <v>363</v>
      </c>
      <c r="O25" s="158" t="s">
        <v>335</v>
      </c>
      <c r="P25" s="160" t="s">
        <v>336</v>
      </c>
      <c r="Q25" s="156" t="s">
        <v>302</v>
      </c>
      <c r="R25" s="98"/>
      <c r="S25" s="237" t="s">
        <v>366</v>
      </c>
      <c r="T25" s="238"/>
      <c r="U25" s="238"/>
      <c r="V25" s="238"/>
      <c r="W25" s="239"/>
      <c r="X25" s="159" t="s">
        <v>386</v>
      </c>
      <c r="Y25" s="98"/>
      <c r="Z25" s="157" t="s">
        <v>301</v>
      </c>
      <c r="AA25" s="155"/>
      <c r="AB25" s="155"/>
      <c r="AC25" s="155"/>
      <c r="AD25" s="155"/>
      <c r="AE25" s="156" t="s">
        <v>387</v>
      </c>
    </row>
    <row r="26" spans="1:31" x14ac:dyDescent="0.25">
      <c r="S26" s="120"/>
      <c r="T26" s="120"/>
      <c r="U26" s="120"/>
      <c r="V26" s="120"/>
      <c r="W26" s="120"/>
      <c r="X26" s="120"/>
    </row>
  </sheetData>
  <mergeCells count="2">
    <mergeCell ref="S24:W24"/>
    <mergeCell ref="S25:W25"/>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zoomScale="55" zoomScaleNormal="55" workbookViewId="0">
      <selection activeCell="C3" sqref="C3"/>
    </sheetView>
  </sheetViews>
  <sheetFormatPr baseColWidth="10" defaultColWidth="11.42578125" defaultRowHeight="14.25" x14ac:dyDescent="0.25"/>
  <cols>
    <col min="1" max="1" width="11.42578125" style="2"/>
    <col min="2" max="2" width="43.42578125" style="2" customWidth="1"/>
    <col min="3" max="3" width="11.140625" style="27" customWidth="1"/>
    <col min="4" max="4" width="10" style="27" customWidth="1"/>
    <col min="5" max="5" width="13.42578125" style="27" bestFit="1" customWidth="1"/>
    <col min="6" max="6" width="16.5703125" style="2" customWidth="1"/>
    <col min="7" max="7" width="28.7109375" style="2" customWidth="1"/>
    <col min="8" max="8" width="17.28515625" style="2" customWidth="1"/>
    <col min="9" max="9" width="11.42578125" style="2"/>
    <col min="10" max="10" width="11.5703125" style="2" customWidth="1"/>
    <col min="11" max="11" width="14.140625" style="2" customWidth="1"/>
    <col min="12" max="12" width="15" style="2" customWidth="1"/>
    <col min="13" max="13" width="10.85546875" style="2" customWidth="1"/>
    <col min="14" max="14" width="12.28515625" style="2" customWidth="1"/>
    <col min="15" max="15" width="111.140625" style="2" customWidth="1"/>
    <col min="16" max="16" width="11.42578125" style="2"/>
    <col min="17" max="17" width="13.140625" style="2" customWidth="1"/>
    <col min="18" max="19" width="20.140625" style="2" customWidth="1"/>
    <col min="20" max="20" width="31.7109375" style="2" customWidth="1"/>
    <col min="21" max="16384" width="11.42578125" style="2"/>
  </cols>
  <sheetData>
    <row r="1" spans="1:20" ht="62.25" x14ac:dyDescent="0.25">
      <c r="J1" s="122"/>
      <c r="K1" s="121"/>
      <c r="L1" s="121"/>
      <c r="M1" s="121"/>
      <c r="N1" s="121"/>
      <c r="O1" s="122" t="s">
        <v>389</v>
      </c>
      <c r="P1" s="121"/>
      <c r="Q1" s="122"/>
      <c r="R1" s="121"/>
      <c r="S1" s="121"/>
      <c r="T1" s="121"/>
    </row>
    <row r="2" spans="1:20" s="124" customFormat="1" ht="62.25" customHeight="1" x14ac:dyDescent="0.25">
      <c r="C2" s="32"/>
      <c r="D2" s="32"/>
      <c r="E2" s="32"/>
      <c r="J2" s="125"/>
      <c r="K2" s="126"/>
      <c r="L2" s="127" t="s">
        <v>380</v>
      </c>
      <c r="M2" s="126"/>
      <c r="N2" s="126"/>
      <c r="O2" s="127"/>
      <c r="Q2" s="125"/>
      <c r="R2" s="127"/>
      <c r="S2" s="127" t="s">
        <v>381</v>
      </c>
      <c r="T2" s="127"/>
    </row>
    <row r="3" spans="1:20" s="124" customFormat="1" ht="47.25" x14ac:dyDescent="0.25">
      <c r="A3" s="141" t="s">
        <v>0</v>
      </c>
      <c r="B3" s="128"/>
      <c r="C3" s="129" t="s">
        <v>62</v>
      </c>
      <c r="D3" s="130"/>
      <c r="E3" s="32"/>
      <c r="F3" s="131"/>
      <c r="G3" s="132" t="s">
        <v>63</v>
      </c>
      <c r="H3" s="133"/>
      <c r="J3" s="134" t="s">
        <v>103</v>
      </c>
      <c r="K3" s="134" t="s">
        <v>104</v>
      </c>
      <c r="L3" s="134" t="s">
        <v>105</v>
      </c>
      <c r="M3" s="134" t="s">
        <v>106</v>
      </c>
      <c r="N3" s="135" t="s">
        <v>107</v>
      </c>
      <c r="O3" s="128" t="s">
        <v>296</v>
      </c>
      <c r="Q3" s="134" t="s">
        <v>108</v>
      </c>
      <c r="R3" s="134" t="s">
        <v>110</v>
      </c>
      <c r="S3" s="134" t="s">
        <v>111</v>
      </c>
      <c r="T3" s="128" t="s">
        <v>296</v>
      </c>
    </row>
    <row r="4" spans="1:20" s="124" customFormat="1" ht="19.5" x14ac:dyDescent="0.25">
      <c r="A4" s="128" t="s">
        <v>9</v>
      </c>
      <c r="B4" s="128" t="s">
        <v>10</v>
      </c>
      <c r="C4" s="112" t="s">
        <v>109</v>
      </c>
      <c r="D4" s="112" t="s">
        <v>322</v>
      </c>
      <c r="E4" s="136" t="s">
        <v>320</v>
      </c>
      <c r="F4" s="137" t="s">
        <v>109</v>
      </c>
      <c r="G4" s="138" t="s">
        <v>322</v>
      </c>
      <c r="H4" s="138" t="s">
        <v>296</v>
      </c>
      <c r="J4" s="139">
        <v>1</v>
      </c>
      <c r="K4" s="139">
        <v>2</v>
      </c>
      <c r="L4" s="139">
        <v>4</v>
      </c>
      <c r="M4" s="139">
        <v>8</v>
      </c>
      <c r="N4" s="140">
        <v>16</v>
      </c>
      <c r="O4" s="139"/>
      <c r="Q4" s="139">
        <v>1</v>
      </c>
      <c r="R4" s="139">
        <v>2</v>
      </c>
      <c r="S4" s="139">
        <v>3</v>
      </c>
      <c r="T4" s="139"/>
    </row>
    <row r="5" spans="1:20" ht="51" x14ac:dyDescent="0.25">
      <c r="A5" s="8" t="str">
        <f>Sucesos_CatálogoReducido!B5</f>
        <v>EC.EDAR.1</v>
      </c>
      <c r="B5" s="9" t="str">
        <f>Sucesos_CatálogoReducido!C5</f>
        <v>Prácticas indebidas
TRABAJADORES EDAR-ERA</v>
      </c>
      <c r="C5" s="36">
        <v>8</v>
      </c>
      <c r="D5" s="36">
        <v>1</v>
      </c>
      <c r="E5" s="136">
        <f>C5*(D5/3)</f>
        <v>2.6666666666666665</v>
      </c>
      <c r="F5" s="171" t="s">
        <v>321</v>
      </c>
      <c r="G5" s="171" t="s">
        <v>315</v>
      </c>
      <c r="H5" s="174"/>
      <c r="I5" s="145"/>
      <c r="J5" s="146" t="s">
        <v>314</v>
      </c>
      <c r="K5" s="146" t="s">
        <v>375</v>
      </c>
      <c r="L5" s="146" t="s">
        <v>376</v>
      </c>
      <c r="M5" s="147" t="s">
        <v>394</v>
      </c>
      <c r="N5" s="148" t="s">
        <v>64</v>
      </c>
      <c r="O5" s="123" t="s">
        <v>390</v>
      </c>
      <c r="P5" s="145"/>
      <c r="Q5" s="143" t="s">
        <v>368</v>
      </c>
      <c r="R5" s="144"/>
      <c r="S5" s="143"/>
      <c r="T5" s="123" t="s">
        <v>369</v>
      </c>
    </row>
    <row r="6" spans="1:20" ht="30" x14ac:dyDescent="0.25">
      <c r="A6" s="8" t="str">
        <f>Sucesos_CatálogoReducido!B6</f>
        <v>EC.EDAR.2</v>
      </c>
      <c r="B6" s="9" t="str">
        <f>Sucesos_CatálogoReducido!C6</f>
        <v>Prácticas indebidas 
TRABAJADORES EDAR</v>
      </c>
      <c r="C6" s="36"/>
      <c r="D6" s="36"/>
      <c r="E6" s="136">
        <f>C6*(D6/3)</f>
        <v>0</v>
      </c>
      <c r="F6" s="171"/>
      <c r="G6" s="171"/>
      <c r="H6" s="175"/>
      <c r="I6" s="145"/>
      <c r="J6" s="146" t="s">
        <v>314</v>
      </c>
      <c r="K6" s="146" t="s">
        <v>375</v>
      </c>
      <c r="L6" s="146" t="s">
        <v>376</v>
      </c>
      <c r="M6" s="147" t="s">
        <v>394</v>
      </c>
      <c r="N6" s="148" t="s">
        <v>64</v>
      </c>
      <c r="O6" s="123" t="s">
        <v>390</v>
      </c>
      <c r="P6" s="145"/>
      <c r="Q6" s="143" t="s">
        <v>368</v>
      </c>
      <c r="R6" s="144"/>
      <c r="S6" s="143"/>
      <c r="T6" s="123" t="s">
        <v>369</v>
      </c>
    </row>
    <row r="7" spans="1:20" ht="30" x14ac:dyDescent="0.25">
      <c r="A7" s="14" t="str">
        <f>Sucesos_CatálogoReducido!B7</f>
        <v>EC.ERA.1</v>
      </c>
      <c r="B7" s="15" t="str">
        <f>Sucesos_CatálogoReducido!C7</f>
        <v>Prácticas indebidas
TRABAJADORES ERA</v>
      </c>
      <c r="C7" s="36"/>
      <c r="D7" s="36"/>
      <c r="E7" s="136">
        <f t="shared" ref="E7:E25" si="0">C7*(D7/3)</f>
        <v>0</v>
      </c>
      <c r="F7" s="172"/>
      <c r="G7" s="172"/>
      <c r="H7" s="174"/>
      <c r="I7" s="145"/>
      <c r="J7" s="146" t="s">
        <v>314</v>
      </c>
      <c r="K7" s="146" t="s">
        <v>375</v>
      </c>
      <c r="L7" s="146" t="s">
        <v>376</v>
      </c>
      <c r="M7" s="147" t="s">
        <v>394</v>
      </c>
      <c r="N7" s="148" t="s">
        <v>64</v>
      </c>
      <c r="O7" s="123" t="s">
        <v>390</v>
      </c>
      <c r="P7" s="145"/>
      <c r="Q7" s="143" t="s">
        <v>368</v>
      </c>
      <c r="R7" s="144"/>
      <c r="S7" s="143"/>
      <c r="T7" s="123" t="s">
        <v>369</v>
      </c>
    </row>
    <row r="8" spans="1:20" ht="92.25" x14ac:dyDescent="0.25">
      <c r="A8" s="38" t="str">
        <f>Sucesos_CatálogoReducido!B8</f>
        <v>EC.ERA.2.10</v>
      </c>
      <c r="B8" s="17" t="str">
        <f>Sucesos_CatálogoReducido!C8</f>
        <v>e.coli a la salida de la ERA &gt; 10</v>
      </c>
      <c r="C8" s="166"/>
      <c r="D8" s="166"/>
      <c r="E8" s="136">
        <f t="shared" si="0"/>
        <v>0</v>
      </c>
      <c r="F8" s="173"/>
      <c r="G8" s="173"/>
      <c r="H8" s="176"/>
      <c r="I8" s="142"/>
      <c r="J8" s="149" t="s">
        <v>314</v>
      </c>
      <c r="K8" s="149" t="s">
        <v>375</v>
      </c>
      <c r="L8" s="149" t="s">
        <v>376</v>
      </c>
      <c r="M8" s="151" t="s">
        <v>394</v>
      </c>
      <c r="N8" s="151" t="s">
        <v>64</v>
      </c>
      <c r="O8" s="162" t="s">
        <v>392</v>
      </c>
      <c r="P8" s="142"/>
      <c r="Q8" s="149"/>
      <c r="R8" s="149"/>
      <c r="S8" s="150" t="s">
        <v>112</v>
      </c>
      <c r="T8" s="162" t="s">
        <v>370</v>
      </c>
    </row>
    <row r="9" spans="1:20" ht="92.25" x14ac:dyDescent="0.25">
      <c r="A9" s="38" t="str">
        <f>Sucesos_CatálogoReducido!B9</f>
        <v>EC.ERA.2.100</v>
      </c>
      <c r="B9" s="17" t="str">
        <f>Sucesos_CatálogoReducido!C9</f>
        <v>e.coli a la salida de la ERA &gt; 100</v>
      </c>
      <c r="C9" s="166"/>
      <c r="D9" s="166"/>
      <c r="E9" s="136">
        <f t="shared" si="0"/>
        <v>0</v>
      </c>
      <c r="F9" s="173"/>
      <c r="G9" s="173"/>
      <c r="H9" s="176"/>
      <c r="I9" s="142"/>
      <c r="J9" s="149" t="s">
        <v>314</v>
      </c>
      <c r="K9" s="149" t="s">
        <v>375</v>
      </c>
      <c r="L9" s="149" t="s">
        <v>376</v>
      </c>
      <c r="M9" s="151" t="s">
        <v>394</v>
      </c>
      <c r="N9" s="151" t="s">
        <v>64</v>
      </c>
      <c r="O9" s="162" t="s">
        <v>392</v>
      </c>
      <c r="P9" s="142"/>
      <c r="Q9" s="149"/>
      <c r="R9" s="149"/>
      <c r="S9" s="150" t="s">
        <v>112</v>
      </c>
      <c r="T9" s="162" t="s">
        <v>370</v>
      </c>
    </row>
    <row r="10" spans="1:20" ht="92.25" x14ac:dyDescent="0.25">
      <c r="A10" s="38" t="str">
        <f>Sucesos_CatálogoReducido!B10</f>
        <v>EC.ERA.2.1000</v>
      </c>
      <c r="B10" s="17" t="str">
        <f>Sucesos_CatálogoReducido!C10</f>
        <v>e.coli a la salida de la ERA &gt; 1.000</v>
      </c>
      <c r="C10" s="166"/>
      <c r="D10" s="166"/>
      <c r="E10" s="136">
        <f t="shared" si="0"/>
        <v>0</v>
      </c>
      <c r="F10" s="173"/>
      <c r="G10" s="173"/>
      <c r="H10" s="176"/>
      <c r="I10" s="142"/>
      <c r="J10" s="149" t="s">
        <v>314</v>
      </c>
      <c r="K10" s="149" t="s">
        <v>375</v>
      </c>
      <c r="L10" s="149" t="s">
        <v>376</v>
      </c>
      <c r="M10" s="151" t="s">
        <v>394</v>
      </c>
      <c r="N10" s="151" t="s">
        <v>64</v>
      </c>
      <c r="O10" s="162" t="s">
        <v>392</v>
      </c>
      <c r="P10" s="142"/>
      <c r="Q10" s="149"/>
      <c r="R10" s="149"/>
      <c r="S10" s="150" t="s">
        <v>112</v>
      </c>
      <c r="T10" s="162" t="s">
        <v>370</v>
      </c>
    </row>
    <row r="11" spans="1:20" ht="92.25" x14ac:dyDescent="0.25">
      <c r="A11" s="55" t="str">
        <f>Sucesos_CatálogoReducido!B11</f>
        <v>EC.ERA.2.10000</v>
      </c>
      <c r="B11" s="17" t="str">
        <f>Sucesos_CatálogoReducido!C11</f>
        <v>e.coli a la salida de la ERA &gt; 10.000</v>
      </c>
      <c r="C11" s="166"/>
      <c r="D11" s="166"/>
      <c r="E11" s="136">
        <f t="shared" si="0"/>
        <v>0</v>
      </c>
      <c r="F11" s="173"/>
      <c r="G11" s="173"/>
      <c r="H11" s="176"/>
      <c r="I11" s="142"/>
      <c r="J11" s="149" t="s">
        <v>314</v>
      </c>
      <c r="K11" s="149" t="s">
        <v>375</v>
      </c>
      <c r="L11" s="149" t="s">
        <v>376</v>
      </c>
      <c r="M11" s="151" t="s">
        <v>394</v>
      </c>
      <c r="N11" s="151" t="s">
        <v>64</v>
      </c>
      <c r="O11" s="162" t="s">
        <v>392</v>
      </c>
      <c r="P11" s="142"/>
      <c r="Q11" s="149"/>
      <c r="R11" s="149"/>
      <c r="S11" s="150" t="s">
        <v>112</v>
      </c>
      <c r="T11" s="162" t="s">
        <v>370</v>
      </c>
    </row>
    <row r="12" spans="1:20" ht="92.25" x14ac:dyDescent="0.25">
      <c r="A12" s="58" t="str">
        <f>Sucesos_CatálogoReducido!B12</f>
        <v>EC.B.1.10</v>
      </c>
      <c r="B12" s="19" t="str">
        <f>Sucesos_CatálogoReducido!C12</f>
        <v>e.coli a la salida de la balsa &gt; 10</v>
      </c>
      <c r="C12" s="166"/>
      <c r="D12" s="166"/>
      <c r="E12" s="136">
        <f t="shared" si="0"/>
        <v>0</v>
      </c>
      <c r="F12" s="173"/>
      <c r="G12" s="173"/>
      <c r="H12" s="176"/>
      <c r="I12" s="142"/>
      <c r="J12" s="149" t="s">
        <v>314</v>
      </c>
      <c r="K12" s="149" t="s">
        <v>375</v>
      </c>
      <c r="L12" s="149" t="s">
        <v>376</v>
      </c>
      <c r="M12" s="151" t="s">
        <v>394</v>
      </c>
      <c r="N12" s="151" t="s">
        <v>64</v>
      </c>
      <c r="O12" s="162" t="s">
        <v>392</v>
      </c>
      <c r="P12" s="142"/>
      <c r="Q12" s="149"/>
      <c r="R12" s="149"/>
      <c r="S12" s="150" t="s">
        <v>112</v>
      </c>
      <c r="T12" s="162" t="s">
        <v>370</v>
      </c>
    </row>
    <row r="13" spans="1:20" ht="92.25" x14ac:dyDescent="0.25">
      <c r="A13" s="39" t="str">
        <f>Sucesos_CatálogoReducido!B13</f>
        <v>EC.B.1.100</v>
      </c>
      <c r="B13" s="19" t="str">
        <f>Sucesos_CatálogoReducido!C13</f>
        <v>e.coli a la salida de la balsa &gt; 100</v>
      </c>
      <c r="C13" s="166"/>
      <c r="D13" s="166"/>
      <c r="E13" s="136">
        <f t="shared" si="0"/>
        <v>0</v>
      </c>
      <c r="F13" s="173"/>
      <c r="G13" s="173"/>
      <c r="H13" s="176"/>
      <c r="I13" s="142"/>
      <c r="J13" s="149" t="s">
        <v>314</v>
      </c>
      <c r="K13" s="149" t="s">
        <v>375</v>
      </c>
      <c r="L13" s="149" t="s">
        <v>376</v>
      </c>
      <c r="M13" s="151" t="s">
        <v>394</v>
      </c>
      <c r="N13" s="151" t="s">
        <v>64</v>
      </c>
      <c r="O13" s="162" t="s">
        <v>392</v>
      </c>
      <c r="P13" s="142"/>
      <c r="Q13" s="149"/>
      <c r="R13" s="149"/>
      <c r="S13" s="150" t="s">
        <v>112</v>
      </c>
      <c r="T13" s="162" t="s">
        <v>370</v>
      </c>
    </row>
    <row r="14" spans="1:20" ht="92.25" x14ac:dyDescent="0.25">
      <c r="A14" s="39" t="str">
        <f>Sucesos_CatálogoReducido!B14</f>
        <v>EC.B.1.1000</v>
      </c>
      <c r="B14" s="19" t="str">
        <f>Sucesos_CatálogoReducido!C14</f>
        <v>e.coli a la salida de la balsa &gt; 1.000</v>
      </c>
      <c r="C14" s="166"/>
      <c r="D14" s="166"/>
      <c r="E14" s="136">
        <f t="shared" si="0"/>
        <v>0</v>
      </c>
      <c r="F14" s="173"/>
      <c r="G14" s="173"/>
      <c r="H14" s="176"/>
      <c r="I14" s="142"/>
      <c r="J14" s="149" t="s">
        <v>314</v>
      </c>
      <c r="K14" s="149" t="s">
        <v>375</v>
      </c>
      <c r="L14" s="149" t="s">
        <v>376</v>
      </c>
      <c r="M14" s="151" t="s">
        <v>394</v>
      </c>
      <c r="N14" s="151" t="s">
        <v>64</v>
      </c>
      <c r="O14" s="162" t="s">
        <v>392</v>
      </c>
      <c r="P14" s="142"/>
      <c r="Q14" s="149"/>
      <c r="R14" s="149"/>
      <c r="S14" s="150" t="s">
        <v>112</v>
      </c>
      <c r="T14" s="162" t="s">
        <v>370</v>
      </c>
    </row>
    <row r="15" spans="1:20" ht="92.25" x14ac:dyDescent="0.25">
      <c r="A15" s="39" t="str">
        <f>Sucesos_CatálogoReducido!B15</f>
        <v>EC.B.1.10000</v>
      </c>
      <c r="B15" s="19" t="str">
        <f>Sucesos_CatálogoReducido!C15</f>
        <v>e.coli a la salida de la balsa &gt; 10.000</v>
      </c>
      <c r="C15" s="166"/>
      <c r="D15" s="166"/>
      <c r="E15" s="136">
        <f t="shared" si="0"/>
        <v>0</v>
      </c>
      <c r="F15" s="173"/>
      <c r="G15" s="173"/>
      <c r="H15" s="176"/>
      <c r="I15" s="142"/>
      <c r="J15" s="149" t="s">
        <v>314</v>
      </c>
      <c r="K15" s="149" t="s">
        <v>375</v>
      </c>
      <c r="L15" s="149" t="s">
        <v>376</v>
      </c>
      <c r="M15" s="151" t="s">
        <v>394</v>
      </c>
      <c r="N15" s="151" t="s">
        <v>64</v>
      </c>
      <c r="O15" s="162" t="s">
        <v>392</v>
      </c>
      <c r="P15" s="142"/>
      <c r="Q15" s="149"/>
      <c r="R15" s="149"/>
      <c r="S15" s="150" t="s">
        <v>112</v>
      </c>
      <c r="T15" s="162" t="s">
        <v>370</v>
      </c>
    </row>
    <row r="16" spans="1:20" ht="38.25" x14ac:dyDescent="0.25">
      <c r="A16" s="19" t="str">
        <f>Sucesos_CatálogoReducido!B16</f>
        <v>EC.B.2a</v>
      </c>
      <c r="B16" s="19" t="str">
        <f>Sucesos_CatálogoReducido!C16</f>
        <v xml:space="preserve"> Malas prácticas
OPERARIOS ALMACENAMIENTO</v>
      </c>
      <c r="C16" s="36"/>
      <c r="D16" s="36"/>
      <c r="E16" s="136">
        <f t="shared" si="0"/>
        <v>0</v>
      </c>
      <c r="F16" s="172"/>
      <c r="G16" s="172"/>
      <c r="H16" s="174"/>
      <c r="I16" s="145"/>
      <c r="J16" s="146" t="s">
        <v>314</v>
      </c>
      <c r="K16" s="146" t="s">
        <v>375</v>
      </c>
      <c r="L16" s="146" t="s">
        <v>376</v>
      </c>
      <c r="M16" s="147" t="s">
        <v>394</v>
      </c>
      <c r="N16" s="148" t="s">
        <v>64</v>
      </c>
      <c r="O16" s="123" t="s">
        <v>391</v>
      </c>
      <c r="P16" s="145"/>
      <c r="Q16" s="144"/>
      <c r="R16" s="144"/>
      <c r="S16" s="143" t="s">
        <v>112</v>
      </c>
      <c r="T16" s="123" t="s">
        <v>369</v>
      </c>
    </row>
    <row r="17" spans="1:20" ht="38.25" x14ac:dyDescent="0.25">
      <c r="A17" s="19" t="str">
        <f>Sucesos_CatálogoReducido!B17</f>
        <v>EC.B.2b</v>
      </c>
      <c r="B17" s="19" t="str">
        <f>Sucesos_CatálogoReducido!C17</f>
        <v>Malas prácticas
COMUNIDAD LOCAL</v>
      </c>
      <c r="C17" s="36"/>
      <c r="D17" s="36"/>
      <c r="E17" s="136">
        <f t="shared" si="0"/>
        <v>0</v>
      </c>
      <c r="F17" s="172"/>
      <c r="G17" s="172"/>
      <c r="H17" s="174"/>
      <c r="I17" s="145"/>
      <c r="J17" s="146" t="s">
        <v>314</v>
      </c>
      <c r="K17" s="146" t="s">
        <v>375</v>
      </c>
      <c r="L17" s="146" t="s">
        <v>376</v>
      </c>
      <c r="M17" s="147" t="s">
        <v>394</v>
      </c>
      <c r="N17" s="148" t="s">
        <v>64</v>
      </c>
      <c r="O17" s="123" t="s">
        <v>391</v>
      </c>
      <c r="P17" s="145"/>
      <c r="Q17" s="144"/>
      <c r="R17" s="144"/>
      <c r="S17" s="143" t="s">
        <v>112</v>
      </c>
      <c r="T17" s="123" t="s">
        <v>369</v>
      </c>
    </row>
    <row r="18" spans="1:20" ht="38.25" x14ac:dyDescent="0.25">
      <c r="A18" s="22" t="str">
        <f>Sucesos_CatálogoReducido!B18</f>
        <v>EC.D.1a</v>
      </c>
      <c r="B18" s="22" t="str">
        <f>Sucesos_CatálogoReducido!C18</f>
        <v>Malas prácticas
 OPERARIOS DISTRIBUCIÓN</v>
      </c>
      <c r="C18" s="36"/>
      <c r="D18" s="36"/>
      <c r="E18" s="136">
        <f t="shared" si="0"/>
        <v>0</v>
      </c>
      <c r="F18" s="172"/>
      <c r="G18" s="172"/>
      <c r="H18" s="174"/>
      <c r="I18" s="145"/>
      <c r="J18" s="146" t="s">
        <v>314</v>
      </c>
      <c r="K18" s="146" t="s">
        <v>375</v>
      </c>
      <c r="L18" s="146" t="s">
        <v>376</v>
      </c>
      <c r="M18" s="147" t="s">
        <v>394</v>
      </c>
      <c r="N18" s="148" t="s">
        <v>64</v>
      </c>
      <c r="O18" s="123" t="s">
        <v>391</v>
      </c>
      <c r="P18" s="145"/>
      <c r="Q18" s="144"/>
      <c r="R18" s="144"/>
      <c r="S18" s="143" t="s">
        <v>112</v>
      </c>
      <c r="T18" s="123" t="s">
        <v>369</v>
      </c>
    </row>
    <row r="19" spans="1:20" ht="38.25" x14ac:dyDescent="0.25">
      <c r="A19" s="22" t="str">
        <f>Sucesos_CatálogoReducido!B19</f>
        <v>EC.D.1b</v>
      </c>
      <c r="B19" s="22" t="str">
        <f>Sucesos_CatálogoReducido!C19</f>
        <v>Malas prácticas
COMUNIDAD LOCAL</v>
      </c>
      <c r="C19" s="36"/>
      <c r="D19" s="36"/>
      <c r="E19" s="136">
        <f t="shared" si="0"/>
        <v>0</v>
      </c>
      <c r="F19" s="172"/>
      <c r="G19" s="172"/>
      <c r="H19" s="174"/>
      <c r="I19" s="145"/>
      <c r="J19" s="146" t="s">
        <v>314</v>
      </c>
      <c r="K19" s="146" t="s">
        <v>375</v>
      </c>
      <c r="L19" s="146" t="s">
        <v>376</v>
      </c>
      <c r="M19" s="147" t="s">
        <v>394</v>
      </c>
      <c r="N19" s="148" t="s">
        <v>64</v>
      </c>
      <c r="O19" s="123" t="s">
        <v>391</v>
      </c>
      <c r="P19" s="145"/>
      <c r="Q19" s="144"/>
      <c r="R19" s="144"/>
      <c r="S19" s="143" t="s">
        <v>112</v>
      </c>
      <c r="T19" s="123" t="s">
        <v>369</v>
      </c>
    </row>
    <row r="20" spans="1:20" ht="45" x14ac:dyDescent="0.25">
      <c r="A20" s="22" t="str">
        <f>Sucesos_CatálogoReducido!B20</f>
        <v>EC.D.2</v>
      </c>
      <c r="B20" s="22" t="str">
        <f>Sucesos_CatálogoReducido!C20</f>
        <v>Encharcamientos por rotura de conducciones
COMUNIDAD LOCAL - AGRICULTORES</v>
      </c>
      <c r="C20" s="36"/>
      <c r="D20" s="36"/>
      <c r="E20" s="136">
        <f t="shared" si="0"/>
        <v>0</v>
      </c>
      <c r="F20" s="172"/>
      <c r="G20" s="172"/>
      <c r="H20" s="174"/>
      <c r="I20" s="145"/>
      <c r="J20" s="146" t="s">
        <v>314</v>
      </c>
      <c r="K20" s="146" t="s">
        <v>375</v>
      </c>
      <c r="L20" s="146" t="s">
        <v>376</v>
      </c>
      <c r="M20" s="147" t="s">
        <v>394</v>
      </c>
      <c r="N20" s="148" t="s">
        <v>64</v>
      </c>
      <c r="O20" s="123" t="s">
        <v>391</v>
      </c>
      <c r="P20" s="145"/>
      <c r="Q20" s="144"/>
      <c r="R20" s="144"/>
      <c r="S20" s="143" t="s">
        <v>112</v>
      </c>
      <c r="T20" s="123" t="s">
        <v>369</v>
      </c>
    </row>
    <row r="21" spans="1:20" ht="38.25" x14ac:dyDescent="0.25">
      <c r="A21" s="24" t="str">
        <f>Sucesos_CatálogoReducido!B21</f>
        <v>EC.R.1</v>
      </c>
      <c r="B21" s="25" t="str">
        <f>Sucesos_CatálogoReducido!C21</f>
        <v>Malas prácticas
AGRICULTORES</v>
      </c>
      <c r="C21" s="36"/>
      <c r="D21" s="36"/>
      <c r="E21" s="136">
        <f t="shared" si="0"/>
        <v>0</v>
      </c>
      <c r="F21" s="172"/>
      <c r="G21" s="172"/>
      <c r="H21" s="174"/>
      <c r="I21" s="145"/>
      <c r="J21" s="146" t="s">
        <v>314</v>
      </c>
      <c r="K21" s="146" t="s">
        <v>375</v>
      </c>
      <c r="L21" s="146" t="s">
        <v>376</v>
      </c>
      <c r="M21" s="147" t="s">
        <v>394</v>
      </c>
      <c r="N21" s="148" t="s">
        <v>64</v>
      </c>
      <c r="O21" s="123" t="s">
        <v>391</v>
      </c>
      <c r="P21" s="145"/>
      <c r="Q21" s="144"/>
      <c r="R21" s="144"/>
      <c r="S21" s="143" t="s">
        <v>112</v>
      </c>
      <c r="T21" s="123" t="s">
        <v>369</v>
      </c>
    </row>
    <row r="22" spans="1:20" ht="45" x14ac:dyDescent="0.25">
      <c r="A22" s="24" t="str">
        <f>Sucesos_CatálogoReducido!B22</f>
        <v>EC.R.2</v>
      </c>
      <c r="B22" s="25" t="str">
        <f>Sucesos_CatálogoReducido!C22</f>
        <v>Riego por aspersión en jornadas de viento
AGRICULTORES - COMUNIDAD LOCAL</v>
      </c>
      <c r="C22" s="36"/>
      <c r="D22" s="36"/>
      <c r="E22" s="136">
        <f t="shared" si="0"/>
        <v>0</v>
      </c>
      <c r="F22" s="172"/>
      <c r="G22" s="172"/>
      <c r="H22" s="174"/>
      <c r="I22" s="145"/>
      <c r="J22" s="146" t="s">
        <v>314</v>
      </c>
      <c r="K22" s="146" t="s">
        <v>375</v>
      </c>
      <c r="L22" s="146" t="s">
        <v>376</v>
      </c>
      <c r="M22" s="147" t="s">
        <v>394</v>
      </c>
      <c r="N22" s="148" t="s">
        <v>64</v>
      </c>
      <c r="O22" s="123" t="s">
        <v>391</v>
      </c>
      <c r="P22" s="145"/>
      <c r="Q22" s="144"/>
      <c r="R22" s="144"/>
      <c r="S22" s="143" t="s">
        <v>112</v>
      </c>
      <c r="T22" s="123" t="s">
        <v>369</v>
      </c>
    </row>
    <row r="23" spans="1:20" ht="38.25" x14ac:dyDescent="0.25">
      <c r="A23" s="24" t="str">
        <f>Sucesos_CatálogoReducido!B23</f>
        <v>EC.R.3a</v>
      </c>
      <c r="B23" s="25" t="str">
        <f>Sucesos_CatálogoReducido!C23</f>
        <v>Usos no incluidos en la concesión
COMUNIDAD LOCAL</v>
      </c>
      <c r="C23" s="36"/>
      <c r="D23" s="36"/>
      <c r="E23" s="136">
        <f t="shared" si="0"/>
        <v>0</v>
      </c>
      <c r="F23" s="172"/>
      <c r="G23" s="172"/>
      <c r="H23" s="174"/>
      <c r="I23" s="145"/>
      <c r="J23" s="146" t="s">
        <v>314</v>
      </c>
      <c r="K23" s="146" t="s">
        <v>375</v>
      </c>
      <c r="L23" s="146" t="s">
        <v>376</v>
      </c>
      <c r="M23" s="147" t="s">
        <v>394</v>
      </c>
      <c r="N23" s="148" t="s">
        <v>64</v>
      </c>
      <c r="O23" s="123" t="s">
        <v>391</v>
      </c>
      <c r="P23" s="145"/>
      <c r="Q23" s="144"/>
      <c r="R23" s="144"/>
      <c r="S23" s="143" t="s">
        <v>112</v>
      </c>
      <c r="T23" s="123" t="s">
        <v>369</v>
      </c>
    </row>
    <row r="24" spans="1:20" ht="51" x14ac:dyDescent="0.25">
      <c r="A24" s="24" t="str">
        <f>Sucesos_CatálogoReducido!B24</f>
        <v>EC.R.3b</v>
      </c>
      <c r="B24" s="25" t="str">
        <f>Sucesos_CatálogoReducido!C24</f>
        <v>Usos no incluidos en la concesión
CONSUMIDOR</v>
      </c>
      <c r="C24" s="36"/>
      <c r="D24" s="36"/>
      <c r="E24" s="136">
        <f t="shared" si="0"/>
        <v>0</v>
      </c>
      <c r="F24" s="172"/>
      <c r="G24" s="172"/>
      <c r="H24" s="174"/>
      <c r="I24" s="145"/>
      <c r="J24" s="149" t="s">
        <v>314</v>
      </c>
      <c r="K24" s="149" t="s">
        <v>375</v>
      </c>
      <c r="L24" s="149" t="s">
        <v>376</v>
      </c>
      <c r="M24" s="151" t="s">
        <v>394</v>
      </c>
      <c r="N24" s="151" t="s">
        <v>64</v>
      </c>
      <c r="O24" s="162" t="s">
        <v>393</v>
      </c>
      <c r="P24" s="145"/>
      <c r="Q24" s="149"/>
      <c r="R24" s="149"/>
      <c r="S24" s="150" t="s">
        <v>112</v>
      </c>
      <c r="T24" s="162" t="s">
        <v>370</v>
      </c>
    </row>
    <row r="25" spans="1:20" ht="51" x14ac:dyDescent="0.25">
      <c r="A25" s="24" t="str">
        <f>Sucesos_CatálogoReducido!B25</f>
        <v>EC.R.4</v>
      </c>
      <c r="B25" s="25" t="str">
        <f>Sucesos_CatálogoReducido!C25</f>
        <v>Cambio en el tipo de riego
CONSUMIDOR</v>
      </c>
      <c r="C25" s="36"/>
      <c r="D25" s="36"/>
      <c r="E25" s="136">
        <f t="shared" si="0"/>
        <v>0</v>
      </c>
      <c r="F25" s="172"/>
      <c r="G25" s="172"/>
      <c r="H25" s="174"/>
      <c r="I25" s="145"/>
      <c r="J25" s="149" t="s">
        <v>314</v>
      </c>
      <c r="K25" s="149" t="s">
        <v>375</v>
      </c>
      <c r="L25" s="149" t="s">
        <v>376</v>
      </c>
      <c r="M25" s="151" t="s">
        <v>394</v>
      </c>
      <c r="N25" s="151" t="s">
        <v>64</v>
      </c>
      <c r="O25" s="162" t="s">
        <v>393</v>
      </c>
      <c r="P25" s="145"/>
      <c r="Q25" s="149"/>
      <c r="R25" s="149"/>
      <c r="S25" s="150" t="s">
        <v>112</v>
      </c>
      <c r="T25" s="162" t="s">
        <v>370</v>
      </c>
    </row>
  </sheetData>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209ca7f3-eceb-4b34-adb5-8892e933d2be">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14973172C3A02A4BB744B5A58B5F4124" ma:contentTypeVersion="9" ma:contentTypeDescription="Crear nuevo documento." ma:contentTypeScope="" ma:versionID="9430fe9746e53678c272be00bd9c6d60">
  <xsd:schema xmlns:xsd="http://www.w3.org/2001/XMLSchema" xmlns:xs="http://www.w3.org/2001/XMLSchema" xmlns:p="http://schemas.microsoft.com/office/2006/metadata/properties" xmlns:ns2="209ca7f3-eceb-4b34-adb5-8892e933d2be" targetNamespace="http://schemas.microsoft.com/office/2006/metadata/properties" ma:root="true" ma:fieldsID="4dc505a8770dd3c308d1ee79cf734c87" ns2:_="">
    <xsd:import namespace="209ca7f3-eceb-4b34-adb5-8892e933d2be"/>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2:MediaServiceOCR" minOccurs="0"/>
                <xsd:element ref="ns2:MediaServiceGenerationTime" minOccurs="0"/>
                <xsd:element ref="ns2:MediaServiceEventHashCode"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9ca7f3-eceb-4b34-adb5-8892e933d2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Etiquetas de imagen" ma:readOnly="false" ma:fieldId="{5cf76f15-5ced-4ddc-b409-7134ff3c332f}" ma:taxonomyMulti="true" ma:sspId="556e139c-3976-4f37-8cfc-4ca6bb14bca7"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Location" ma:index="16" nillable="true" ma:displayName="Loca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CC93060-09EF-4CF5-B75D-6F680C7AC7CB}">
  <ds:schemaRefs>
    <ds:schemaRef ds:uri="http://www.w3.org/XML/1998/namespace"/>
    <ds:schemaRef ds:uri="http://purl.org/dc/terms/"/>
    <ds:schemaRef ds:uri="http://schemas.microsoft.com/office/2006/documentManagement/types"/>
    <ds:schemaRef ds:uri="http://schemas.microsoft.com/office/infopath/2007/PartnerControls"/>
    <ds:schemaRef ds:uri="http://purl.org/dc/elements/1.1/"/>
    <ds:schemaRef ds:uri="209ca7f3-eceb-4b34-adb5-8892e933d2be"/>
    <ds:schemaRef ds:uri="http://schemas.openxmlformats.org/package/2006/metadata/core-properties"/>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89455201-D0D7-425B-BE68-6B00CC8F73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9ca7f3-eceb-4b34-adb5-8892e933d2b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1670C8C-E983-49A7-B488-42A056B5407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6</vt:i4>
      </vt:variant>
    </vt:vector>
  </HeadingPairs>
  <TitlesOfParts>
    <vt:vector size="17" baseType="lpstr">
      <vt:lpstr>INSTRUCCIONES</vt:lpstr>
      <vt:lpstr>Sucesos_CatálogoReducido</vt:lpstr>
      <vt:lpstr>Subsucesos-EDAR-ERA_ejemplo</vt:lpstr>
      <vt:lpstr>MedidasBarreras_Catálogo</vt:lpstr>
      <vt:lpstr>P</vt:lpstr>
      <vt:lpstr>G</vt:lpstr>
      <vt:lpstr>R_def</vt:lpstr>
      <vt:lpstr>P_MedidasAImplantar</vt:lpstr>
      <vt:lpstr>G_MedidasAImplantar</vt:lpstr>
      <vt:lpstr>Sucesos_NoSeleccionados</vt:lpstr>
      <vt:lpstr>CODIFICACIÓN</vt:lpstr>
      <vt:lpstr>MedidasBarreras_Catálogo!_Toc139023505</vt:lpstr>
      <vt:lpstr>MedidasBarreras_Catálogo!_Toc139023506</vt:lpstr>
      <vt:lpstr>MedidasBarreras_Catálogo!_Toc139023525</vt:lpstr>
      <vt:lpstr>MedidasBarreras_Catálogo!_Toc139023533</vt:lpstr>
      <vt:lpstr>MedidasBarreras_Catálogo!_Toc139023534</vt:lpstr>
      <vt:lpstr>MedidasBarreras_Catálogo!_Toc139023535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2023-11-07T14:21:28Z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0x01010014973172C3A02A4BB744B5A58B5F4124</vt:lpwstr>
  </property>
  <property fmtid="{D5CDD505-2E9C-101B-9397-08002B2CF9AE}" pid="3" name="MediaServiceImageTags">
    <vt:lpwstr/>
  </property>
</Properties>
</file>